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0DF1F419-F722-4F28-A0AE-A31FA290E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G8" i="1" s="1"/>
  <c r="F9" i="1"/>
  <c r="G9" i="1" s="1"/>
  <c r="F10" i="1"/>
  <c r="G10" i="1" s="1"/>
  <c r="F11" i="1"/>
  <c r="F2" i="1"/>
  <c r="C3" i="1"/>
  <c r="D3" i="1" s="1"/>
  <c r="C4" i="1"/>
  <c r="C5" i="1"/>
  <c r="C6" i="1"/>
  <c r="C7" i="1"/>
  <c r="C8" i="1"/>
  <c r="C9" i="1"/>
  <c r="C10" i="1"/>
  <c r="D10" i="1" s="1"/>
  <c r="C11" i="1"/>
  <c r="C2" i="1"/>
  <c r="G3" i="1"/>
  <c r="M3" i="1"/>
  <c r="N3" i="1" s="1"/>
  <c r="P3" i="1"/>
  <c r="Q3" i="1" s="1"/>
  <c r="U3" i="1"/>
  <c r="W3" i="1"/>
  <c r="X3" i="1" s="1"/>
  <c r="AA3" i="1"/>
  <c r="AC3" i="1"/>
  <c r="AF3" i="1"/>
  <c r="AG3" i="1" s="1"/>
  <c r="AJ3" i="1"/>
  <c r="AK3" i="1" s="1"/>
  <c r="AM3" i="1"/>
  <c r="AN3" i="1"/>
  <c r="AP3" i="1"/>
  <c r="AQ3" i="1" s="1"/>
  <c r="AT3" i="1"/>
  <c r="AU3" i="1" s="1"/>
  <c r="AW3" i="1"/>
  <c r="AX3" i="1" s="1"/>
  <c r="AZ3" i="1"/>
  <c r="BA3" i="1" s="1"/>
  <c r="D4" i="1"/>
  <c r="G4" i="1"/>
  <c r="M4" i="1"/>
  <c r="N4" i="1" s="1"/>
  <c r="P4" i="1"/>
  <c r="Q4" i="1" s="1"/>
  <c r="U4" i="1"/>
  <c r="W4" i="1"/>
  <c r="X4" i="1" s="1"/>
  <c r="AA4" i="1"/>
  <c r="AC4" i="1"/>
  <c r="AF4" i="1"/>
  <c r="AG4" i="1" s="1"/>
  <c r="AJ4" i="1"/>
  <c r="AK4" i="1" s="1"/>
  <c r="AM4" i="1"/>
  <c r="AN4" i="1" s="1"/>
  <c r="AP4" i="1"/>
  <c r="AQ4" i="1" s="1"/>
  <c r="AT4" i="1"/>
  <c r="AU4" i="1" s="1"/>
  <c r="AW4" i="1"/>
  <c r="AX4" i="1" s="1"/>
  <c r="AZ4" i="1"/>
  <c r="BA4" i="1" s="1"/>
  <c r="D5" i="1"/>
  <c r="G5" i="1"/>
  <c r="M5" i="1"/>
  <c r="N5" i="1" s="1"/>
  <c r="P5" i="1"/>
  <c r="Q5" i="1" s="1"/>
  <c r="U5" i="1"/>
  <c r="W5" i="1"/>
  <c r="X5" i="1" s="1"/>
  <c r="AA5" i="1"/>
  <c r="AC5" i="1"/>
  <c r="AF5" i="1"/>
  <c r="AG5" i="1" s="1"/>
  <c r="AJ5" i="1"/>
  <c r="AK5" i="1" s="1"/>
  <c r="AM5" i="1"/>
  <c r="AN5" i="1" s="1"/>
  <c r="AP5" i="1"/>
  <c r="AQ5" i="1" s="1"/>
  <c r="AT5" i="1"/>
  <c r="AU5" i="1" s="1"/>
  <c r="AW5" i="1"/>
  <c r="AX5" i="1" s="1"/>
  <c r="AZ5" i="1"/>
  <c r="BA5" i="1" s="1"/>
  <c r="D6" i="1"/>
  <c r="G6" i="1"/>
  <c r="M6" i="1"/>
  <c r="N6" i="1" s="1"/>
  <c r="U6" i="1"/>
  <c r="W6" i="1"/>
  <c r="X6" i="1" s="1"/>
  <c r="AA6" i="1"/>
  <c r="AC6" i="1"/>
  <c r="AF6" i="1"/>
  <c r="AG6" i="1" s="1"/>
  <c r="AJ6" i="1"/>
  <c r="AK6" i="1" s="1"/>
  <c r="AM6" i="1"/>
  <c r="AN6" i="1" s="1"/>
  <c r="AP6" i="1"/>
  <c r="AQ6" i="1" s="1"/>
  <c r="AT6" i="1"/>
  <c r="AU6" i="1" s="1"/>
  <c r="AW6" i="1"/>
  <c r="AX6" i="1" s="1"/>
  <c r="AZ6" i="1"/>
  <c r="BA6" i="1" s="1"/>
  <c r="D7" i="1"/>
  <c r="G7" i="1"/>
  <c r="M7" i="1"/>
  <c r="N7" i="1" s="1"/>
  <c r="P7" i="1"/>
  <c r="Q7" i="1" s="1"/>
  <c r="U7" i="1"/>
  <c r="W7" i="1"/>
  <c r="X7" i="1"/>
  <c r="AA7" i="1"/>
  <c r="AC7" i="1"/>
  <c r="AF7" i="1"/>
  <c r="AG7" i="1" s="1"/>
  <c r="AJ7" i="1"/>
  <c r="AK7" i="1" s="1"/>
  <c r="AM7" i="1"/>
  <c r="AN7" i="1" s="1"/>
  <c r="AP7" i="1"/>
  <c r="AQ7" i="1" s="1"/>
  <c r="AT7" i="1"/>
  <c r="AU7" i="1" s="1"/>
  <c r="AW7" i="1"/>
  <c r="AX7" i="1" s="1"/>
  <c r="AZ7" i="1"/>
  <c r="BA7" i="1" s="1"/>
  <c r="D8" i="1"/>
  <c r="M8" i="1"/>
  <c r="N8" i="1" s="1"/>
  <c r="P8" i="1"/>
  <c r="Q8" i="1" s="1"/>
  <c r="U8" i="1"/>
  <c r="W8" i="1"/>
  <c r="X8" i="1" s="1"/>
  <c r="Y8" i="1" s="1"/>
  <c r="AA8" i="1"/>
  <c r="AC8" i="1"/>
  <c r="AF8" i="1"/>
  <c r="AG8" i="1" s="1"/>
  <c r="AJ8" i="1"/>
  <c r="AK8" i="1" s="1"/>
  <c r="AM8" i="1"/>
  <c r="AN8" i="1" s="1"/>
  <c r="AP8" i="1"/>
  <c r="AQ8" i="1" s="1"/>
  <c r="AT8" i="1"/>
  <c r="AU8" i="1" s="1"/>
  <c r="AW8" i="1"/>
  <c r="AX8" i="1" s="1"/>
  <c r="AZ8" i="1"/>
  <c r="BA8" i="1" s="1"/>
  <c r="D9" i="1"/>
  <c r="M9" i="1"/>
  <c r="N9" i="1" s="1"/>
  <c r="P9" i="1"/>
  <c r="Q9" i="1" s="1"/>
  <c r="U9" i="1"/>
  <c r="W9" i="1"/>
  <c r="X9" i="1" s="1"/>
  <c r="AA9" i="1"/>
  <c r="AC9" i="1"/>
  <c r="AF9" i="1"/>
  <c r="AG9" i="1" s="1"/>
  <c r="AJ9" i="1"/>
  <c r="AK9" i="1" s="1"/>
  <c r="AM9" i="1"/>
  <c r="AN9" i="1"/>
  <c r="AP9" i="1"/>
  <c r="AQ9" i="1" s="1"/>
  <c r="AT9" i="1"/>
  <c r="AU9" i="1" s="1"/>
  <c r="AW9" i="1"/>
  <c r="AX9" i="1" s="1"/>
  <c r="AZ9" i="1"/>
  <c r="BA9" i="1" s="1"/>
  <c r="M10" i="1"/>
  <c r="N10" i="1" s="1"/>
  <c r="P10" i="1"/>
  <c r="Q10" i="1" s="1"/>
  <c r="U10" i="1"/>
  <c r="W10" i="1"/>
  <c r="X10" i="1" s="1"/>
  <c r="Y10" i="1" s="1"/>
  <c r="AA10" i="1"/>
  <c r="AC10" i="1"/>
  <c r="AF10" i="1"/>
  <c r="AG10" i="1" s="1"/>
  <c r="AJ10" i="1"/>
  <c r="AK10" i="1" s="1"/>
  <c r="AM10" i="1"/>
  <c r="AN10" i="1" s="1"/>
  <c r="AP10" i="1"/>
  <c r="AQ10" i="1" s="1"/>
  <c r="AT10" i="1"/>
  <c r="AU10" i="1"/>
  <c r="AW10" i="1"/>
  <c r="AX10" i="1" s="1"/>
  <c r="AZ10" i="1"/>
  <c r="BA10" i="1" s="1"/>
  <c r="D11" i="1"/>
  <c r="G11" i="1"/>
  <c r="H11" i="1" s="1"/>
  <c r="M11" i="1"/>
  <c r="N11" i="1" s="1"/>
  <c r="P11" i="1"/>
  <c r="Q11" i="1" s="1"/>
  <c r="U11" i="1"/>
  <c r="W11" i="1"/>
  <c r="X11" i="1" s="1"/>
  <c r="AA11" i="1"/>
  <c r="AC11" i="1"/>
  <c r="AF11" i="1"/>
  <c r="AG11" i="1" s="1"/>
  <c r="AJ11" i="1"/>
  <c r="AK11" i="1" s="1"/>
  <c r="AM11" i="1"/>
  <c r="AN11" i="1" s="1"/>
  <c r="AP11" i="1"/>
  <c r="AQ11" i="1" s="1"/>
  <c r="AT11" i="1"/>
  <c r="AU11" i="1" s="1"/>
  <c r="AW11" i="1"/>
  <c r="AX11" i="1" s="1"/>
  <c r="AZ11" i="1"/>
  <c r="BA11" i="1" s="1"/>
  <c r="G2" i="1"/>
  <c r="D2" i="1"/>
  <c r="M2" i="1"/>
  <c r="N2" i="1" s="1"/>
  <c r="P2" i="1"/>
  <c r="Q2" i="1" s="1"/>
  <c r="U2" i="1"/>
  <c r="W2" i="1"/>
  <c r="X2" i="1" s="1"/>
  <c r="AA2" i="1"/>
  <c r="AC2" i="1"/>
  <c r="AF2" i="1"/>
  <c r="AG2" i="1" s="1"/>
  <c r="AJ2" i="1"/>
  <c r="AK2" i="1" s="1"/>
  <c r="AM2" i="1"/>
  <c r="AN2" i="1" s="1"/>
  <c r="AP2" i="1"/>
  <c r="AQ2" i="1" s="1"/>
  <c r="AT2" i="1"/>
  <c r="AU2" i="1" s="1"/>
  <c r="AW2" i="1"/>
  <c r="AX2" i="1" s="1"/>
  <c r="AZ2" i="1"/>
  <c r="BA2" i="1" s="1"/>
  <c r="Y2" i="1" l="1"/>
  <c r="R11" i="1"/>
  <c r="AH9" i="1"/>
  <c r="AH6" i="1"/>
  <c r="AR11" i="1"/>
  <c r="AH11" i="1"/>
  <c r="S11" i="1"/>
  <c r="R10" i="1"/>
  <c r="AR10" i="1"/>
  <c r="R9" i="1"/>
  <c r="BB9" i="1"/>
  <c r="AH8" i="1"/>
  <c r="R8" i="1"/>
  <c r="BB8" i="1"/>
  <c r="AR8" i="1"/>
  <c r="AH7" i="1"/>
  <c r="R7" i="1"/>
  <c r="Y7" i="1"/>
  <c r="BB7" i="1"/>
  <c r="AR6" i="1"/>
  <c r="BB6" i="1"/>
  <c r="AH5" i="1"/>
  <c r="Y5" i="1"/>
  <c r="R5" i="1"/>
  <c r="BB4" i="1"/>
  <c r="Y4" i="1"/>
  <c r="R4" i="1"/>
  <c r="AR4" i="1"/>
  <c r="AH3" i="1"/>
  <c r="Y3" i="1"/>
  <c r="BB3" i="1"/>
  <c r="AR3" i="1"/>
  <c r="H7" i="1"/>
  <c r="H4" i="1"/>
  <c r="H9" i="1"/>
  <c r="H5" i="1"/>
  <c r="H8" i="1"/>
  <c r="S8" i="1" s="1"/>
  <c r="AR9" i="1"/>
  <c r="H6" i="1"/>
  <c r="S6" i="1" s="1"/>
  <c r="BB11" i="1"/>
  <c r="Y11" i="1"/>
  <c r="AR7" i="1"/>
  <c r="AH10" i="1"/>
  <c r="Y9" i="1"/>
  <c r="AR5" i="1"/>
  <c r="H10" i="1"/>
  <c r="R3" i="1"/>
  <c r="BB5" i="1"/>
  <c r="AH4" i="1"/>
  <c r="BB10" i="1"/>
  <c r="Y6" i="1"/>
  <c r="H3" i="1"/>
  <c r="R2" i="1"/>
  <c r="BB2" i="1"/>
  <c r="AR2" i="1"/>
  <c r="H2" i="1"/>
  <c r="S10" i="1" l="1"/>
  <c r="S7" i="1"/>
  <c r="S4" i="1"/>
  <c r="BC4" i="1" s="1"/>
  <c r="BC11" i="1"/>
  <c r="S9" i="1"/>
  <c r="BC9" i="1" s="1"/>
  <c r="BC8" i="1"/>
  <c r="BC7" i="1"/>
  <c r="S5" i="1"/>
  <c r="BC5" i="1" s="1"/>
  <c r="BC10" i="1"/>
  <c r="S3" i="1"/>
  <c r="BC3" i="1" s="1"/>
  <c r="BC6" i="1"/>
  <c r="S2" i="1"/>
  <c r="BC2" i="1" s="1"/>
</calcChain>
</file>

<file path=xl/sharedStrings.xml><?xml version="1.0" encoding="utf-8"?>
<sst xmlns="http://schemas.openxmlformats.org/spreadsheetml/2006/main" count="64" uniqueCount="60">
  <si>
    <t>значение 1.1.1</t>
  </si>
  <si>
    <t>показатель 1.1.1</t>
  </si>
  <si>
    <t>округление</t>
  </si>
  <si>
    <t>значение 1.1.2</t>
  </si>
  <si>
    <t>показатель 1.1.2</t>
  </si>
  <si>
    <t>показатель 1.1.</t>
  </si>
  <si>
    <t>значение 1.2</t>
  </si>
  <si>
    <t>показатель1.2.</t>
  </si>
  <si>
    <t>кол-во анкет всего</t>
  </si>
  <si>
    <t>значение 1.3.1</t>
  </si>
  <si>
    <t>показатель1.3.1</t>
  </si>
  <si>
    <t>значение 1.3.2</t>
  </si>
  <si>
    <t>показатель 1.3.2</t>
  </si>
  <si>
    <t>значение 1.3.</t>
  </si>
  <si>
    <t>итого по 1 группе показателей</t>
  </si>
  <si>
    <t>значение 2.1</t>
  </si>
  <si>
    <t>показатель 2.1</t>
  </si>
  <si>
    <t>значение 2.3</t>
  </si>
  <si>
    <t>показатель 2.3.</t>
  </si>
  <si>
    <t>Итого по 2 критерию</t>
  </si>
  <si>
    <t>значение 3.1</t>
  </si>
  <si>
    <t>показатель 3.1</t>
  </si>
  <si>
    <t>значение 3.2.</t>
  </si>
  <si>
    <t>показатель 3.2</t>
  </si>
  <si>
    <t>кол-во анкет 3.3</t>
  </si>
  <si>
    <t>кол-во удовл.3.3</t>
  </si>
  <si>
    <t>показатель 3.3</t>
  </si>
  <si>
    <t>округл 3.3</t>
  </si>
  <si>
    <t>итого по 3 критерию</t>
  </si>
  <si>
    <t>значение 4.1</t>
  </si>
  <si>
    <t>показатель 4.1.</t>
  </si>
  <si>
    <t>окру 4.1</t>
  </si>
  <si>
    <t>знач 4.2</t>
  </si>
  <si>
    <t>показ 4.2.</t>
  </si>
  <si>
    <t>округл 4.2</t>
  </si>
  <si>
    <t>значен. 4.3</t>
  </si>
  <si>
    <t>показ. 4.3</t>
  </si>
  <si>
    <t>округл 4.3</t>
  </si>
  <si>
    <t>итого по 4 критерию</t>
  </si>
  <si>
    <t>знач 5.1</t>
  </si>
  <si>
    <t>показ 5.1</t>
  </si>
  <si>
    <t>округл</t>
  </si>
  <si>
    <t>значен 5.2</t>
  </si>
  <si>
    <t>показ 5.2</t>
  </si>
  <si>
    <t>округл 5.2.</t>
  </si>
  <si>
    <t>значен 5.3</t>
  </si>
  <si>
    <t>показ 5.3</t>
  </si>
  <si>
    <t>округл 5.3</t>
  </si>
  <si>
    <t>итого по 5 критерию</t>
  </si>
  <si>
    <t>Итого</t>
  </si>
  <si>
    <t>Дс 3 Сказка</t>
  </si>
  <si>
    <t>Дс 11 Березка</t>
  </si>
  <si>
    <t>НШ ДС 10</t>
  </si>
  <si>
    <t>СОШ 9</t>
  </si>
  <si>
    <t>СОШ 12</t>
  </si>
  <si>
    <t>оош 11</t>
  </si>
  <si>
    <t>сош 8</t>
  </si>
  <si>
    <t>сош 7</t>
  </si>
  <si>
    <t>сощ 124</t>
  </si>
  <si>
    <t>дс 5 Одуванчик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</si>
</sst>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3" borderId="0" xfId="0" applyFont="1" applyFill="1"/>
    <xf numFmtId="0" fontId="2" fillId="2" borderId="0" xfId="0" applyFont="1" applyFill="1"/>
    <xf numFmtId="0" fontId="2" fillId="4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3"/>
  <sheetViews>
    <sheetView tabSelected="1" topLeftCell="AD1" zoomScale="70" zoomScaleNormal="70" workbookViewId="0">
      <selection activeCell="A2" sqref="A2:XFD2"/>
    </sheetView>
  </sheetViews>
  <sheetFormatPr defaultColWidth="8.75" defaultRowHeight="15" x14ac:dyDescent="0.25"/>
  <cols>
    <col min="1" max="1" width="18.375" customWidth="1"/>
    <col min="2" max="2" width="13.625" customWidth="1"/>
    <col min="3" max="3" width="16" customWidth="1"/>
    <col min="4" max="4" width="12" customWidth="1"/>
    <col min="5" max="5" width="14" customWidth="1"/>
    <col min="6" max="6" width="16.5" customWidth="1"/>
    <col min="7" max="7" width="12.375" customWidth="1"/>
    <col min="8" max="8" width="15.375" customWidth="1"/>
    <col min="9" max="9" width="13" style="1" customWidth="1"/>
    <col min="10" max="10" width="15" customWidth="1"/>
    <col min="11" max="11" width="18.5" style="9" customWidth="1"/>
    <col min="12" max="12" width="14.75" style="9" customWidth="1"/>
    <col min="13" max="13" width="15.375" customWidth="1"/>
    <col min="14" max="14" width="12.5" customWidth="1"/>
    <col min="15" max="15" width="15" style="9" customWidth="1"/>
    <col min="16" max="16" width="16.5" customWidth="1"/>
    <col min="17" max="17" width="12.125" customWidth="1"/>
    <col min="18" max="18" width="13.375" customWidth="1"/>
    <col min="19" max="19" width="29" style="12" customWidth="1"/>
    <col min="20" max="20" width="13.625" style="1" customWidth="1"/>
    <col min="21" max="21" width="15.5" customWidth="1"/>
    <col min="22" max="22" width="13.5" customWidth="1"/>
    <col min="23" max="23" width="15.125" customWidth="1"/>
    <col min="24" max="24" width="12.5" customWidth="1"/>
    <col min="25" max="25" width="20.5" style="12" customWidth="1"/>
    <col min="26" max="26" width="13.125" style="1" customWidth="1"/>
    <col min="27" max="27" width="15.375" customWidth="1"/>
    <col min="28" max="28" width="13.75" style="1" customWidth="1"/>
    <col min="29" max="29" width="14.5" customWidth="1"/>
    <col min="30" max="30" width="15.625" style="9" customWidth="1"/>
    <col min="31" max="31" width="16.5" style="9" customWidth="1"/>
    <col min="32" max="32" width="15.375" customWidth="1"/>
    <col min="33" max="33" width="11.75" customWidth="1"/>
    <col min="34" max="34" width="19.75" style="12" customWidth="1"/>
    <col min="35" max="35" width="13.375" customWidth="1"/>
    <col min="36" max="36" width="15.375" customWidth="1"/>
    <col min="37" max="37" width="9.5" customWidth="1"/>
    <col min="39" max="40" width="10.5" customWidth="1"/>
    <col min="41" max="41" width="11.75" customWidth="1"/>
    <col min="42" max="42" width="11" customWidth="1"/>
    <col min="43" max="43" width="10.375" customWidth="1"/>
    <col min="44" max="44" width="20.125" style="12" customWidth="1"/>
    <col min="46" max="46" width="10.125" customWidth="1"/>
    <col min="47" max="47" width="8" customWidth="1"/>
    <col min="48" max="48" width="11.625" customWidth="1"/>
    <col min="49" max="49" width="10.125" customWidth="1"/>
    <col min="50" max="50" width="11.125" customWidth="1"/>
    <col min="51" max="51" width="10.75" customWidth="1"/>
    <col min="52" max="52" width="9.625" customWidth="1"/>
    <col min="53" max="53" width="11.625" customWidth="1"/>
    <col min="54" max="54" width="22" style="12" customWidth="1"/>
    <col min="55" max="55" width="8.75" style="11"/>
  </cols>
  <sheetData>
    <row r="1" spans="1:55" ht="15.75" thickBot="1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</v>
      </c>
      <c r="H1" t="s">
        <v>5</v>
      </c>
      <c r="I1" s="1" t="s">
        <v>6</v>
      </c>
      <c r="J1" t="s">
        <v>7</v>
      </c>
      <c r="K1" s="9" t="s">
        <v>8</v>
      </c>
      <c r="L1" s="9" t="s">
        <v>9</v>
      </c>
      <c r="M1" t="s">
        <v>10</v>
      </c>
      <c r="N1" t="s">
        <v>2</v>
      </c>
      <c r="O1" s="9" t="s">
        <v>11</v>
      </c>
      <c r="P1" t="s">
        <v>12</v>
      </c>
      <c r="Q1" t="s">
        <v>2</v>
      </c>
      <c r="R1" t="s">
        <v>13</v>
      </c>
      <c r="S1" s="12" t="s">
        <v>14</v>
      </c>
      <c r="T1" s="1" t="s">
        <v>15</v>
      </c>
      <c r="U1" t="s">
        <v>16</v>
      </c>
      <c r="V1" t="s">
        <v>17</v>
      </c>
      <c r="W1" t="s">
        <v>18</v>
      </c>
      <c r="X1" t="s">
        <v>2</v>
      </c>
      <c r="Y1" s="12" t="s">
        <v>19</v>
      </c>
      <c r="Z1" s="1" t="s">
        <v>20</v>
      </c>
      <c r="AA1" t="s">
        <v>21</v>
      </c>
      <c r="AB1" s="1" t="s">
        <v>22</v>
      </c>
      <c r="AC1" t="s">
        <v>23</v>
      </c>
      <c r="AD1" s="9" t="s">
        <v>24</v>
      </c>
      <c r="AE1" s="9" t="s">
        <v>25</v>
      </c>
      <c r="AF1" t="s">
        <v>26</v>
      </c>
      <c r="AG1" t="s">
        <v>27</v>
      </c>
      <c r="AH1" s="12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s="12" t="s">
        <v>38</v>
      </c>
      <c r="AS1" t="s">
        <v>39</v>
      </c>
      <c r="AT1" t="s">
        <v>40</v>
      </c>
      <c r="AU1" t="s">
        <v>41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s="2" t="s">
        <v>47</v>
      </c>
      <c r="BB1" s="12" t="s">
        <v>48</v>
      </c>
      <c r="BC1" s="11" t="s">
        <v>49</v>
      </c>
    </row>
    <row r="2" spans="1:55" s="6" customFormat="1" ht="16.5" thickBot="1" x14ac:dyDescent="0.3">
      <c r="A2" s="5" t="s">
        <v>50</v>
      </c>
      <c r="B2" s="6">
        <v>15</v>
      </c>
      <c r="C2" s="6">
        <f>B2/15*100</f>
        <v>100</v>
      </c>
      <c r="D2" s="6">
        <f>ROUND(C2,0)</f>
        <v>100</v>
      </c>
      <c r="E2" s="6">
        <v>50</v>
      </c>
      <c r="F2" s="6">
        <f>E2/50*100</f>
        <v>100</v>
      </c>
      <c r="G2" s="6">
        <f>ROUND(F2,0)</f>
        <v>100</v>
      </c>
      <c r="H2" s="6">
        <f>(D2+G2)/2</f>
        <v>100</v>
      </c>
      <c r="I2" s="6">
        <v>5</v>
      </c>
      <c r="J2" s="6">
        <v>30</v>
      </c>
      <c r="K2" s="6">
        <v>75</v>
      </c>
      <c r="L2" s="6">
        <v>75</v>
      </c>
      <c r="M2" s="6">
        <f>L2/K2*100</f>
        <v>100</v>
      </c>
      <c r="N2" s="6">
        <f>ROUND(M2,0)</f>
        <v>100</v>
      </c>
      <c r="O2" s="6">
        <v>75</v>
      </c>
      <c r="P2" s="6">
        <f>O2/K2*100</f>
        <v>100</v>
      </c>
      <c r="Q2" s="6">
        <f>ROUND(P2,0)</f>
        <v>100</v>
      </c>
      <c r="R2" s="6">
        <f>(N2+Q2)/2</f>
        <v>100</v>
      </c>
      <c r="S2" s="6">
        <f>H2*0.3+J2+R2*0.4</f>
        <v>100</v>
      </c>
      <c r="T2" s="6">
        <v>5</v>
      </c>
      <c r="U2" s="6">
        <f>T2*20</f>
        <v>100</v>
      </c>
      <c r="V2" s="6">
        <v>75</v>
      </c>
      <c r="W2" s="6">
        <f>V2/K2*100</f>
        <v>100</v>
      </c>
      <c r="X2" s="6">
        <f>ROUND(W2,0)</f>
        <v>100</v>
      </c>
      <c r="Y2" s="6">
        <f>U2*0.5+X2*0.5</f>
        <v>100</v>
      </c>
      <c r="Z2" s="6">
        <v>5</v>
      </c>
      <c r="AA2" s="6">
        <f>Z2*20</f>
        <v>100</v>
      </c>
      <c r="AB2" s="6">
        <v>5</v>
      </c>
      <c r="AC2" s="6">
        <f>AB2*20</f>
        <v>100</v>
      </c>
      <c r="AD2" s="6">
        <v>5</v>
      </c>
      <c r="AE2" s="6">
        <v>5</v>
      </c>
      <c r="AF2" s="6">
        <f>AE2/AD2*100</f>
        <v>100</v>
      </c>
      <c r="AG2" s="6">
        <f>ROUND(AF2,0)</f>
        <v>100</v>
      </c>
      <c r="AH2" s="6">
        <v>100</v>
      </c>
      <c r="AI2" s="6">
        <v>75</v>
      </c>
      <c r="AJ2" s="6">
        <f>AI2/K2*100</f>
        <v>100</v>
      </c>
      <c r="AK2" s="6">
        <f>ROUND(AJ2,0)</f>
        <v>100</v>
      </c>
      <c r="AL2" s="6">
        <v>75</v>
      </c>
      <c r="AM2" s="6">
        <f>AL2/K2*100</f>
        <v>100</v>
      </c>
      <c r="AN2" s="6">
        <f>ROUND(AM2,0)</f>
        <v>100</v>
      </c>
      <c r="AO2" s="6">
        <v>75</v>
      </c>
      <c r="AP2" s="6">
        <f>AO2/K2*100</f>
        <v>100</v>
      </c>
      <c r="AQ2" s="6">
        <f>ROUND(AP2,0)</f>
        <v>100</v>
      </c>
      <c r="AR2" s="6">
        <f>AK2*0.4+AN2*0.4+AQ2*0.2</f>
        <v>100</v>
      </c>
      <c r="AS2" s="6">
        <v>75</v>
      </c>
      <c r="AT2" s="6">
        <f>AS2/K2*100</f>
        <v>100</v>
      </c>
      <c r="AU2" s="6">
        <f>ROUND(AT2,0)</f>
        <v>100</v>
      </c>
      <c r="AV2" s="6">
        <v>74</v>
      </c>
      <c r="AW2" s="6">
        <f>AV2/K2*100</f>
        <v>98.666666666666671</v>
      </c>
      <c r="AX2" s="6">
        <f>ROUND(AW2,0)</f>
        <v>99</v>
      </c>
      <c r="AY2" s="6">
        <v>75</v>
      </c>
      <c r="AZ2" s="6">
        <f>AY2/K2*100</f>
        <v>100</v>
      </c>
      <c r="BA2" s="6">
        <f>ROUND(AZ2,0)</f>
        <v>100</v>
      </c>
      <c r="BB2" s="6">
        <f>AU2*0.3+AX2*0.2+BA2*0.5</f>
        <v>99.8</v>
      </c>
      <c r="BC2" s="14">
        <f>(S2+Y2+AH2+AR2+BB2)/5</f>
        <v>99.960000000000008</v>
      </c>
    </row>
    <row r="3" spans="1:55" s="14" customFormat="1" ht="16.5" thickBot="1" x14ac:dyDescent="0.3">
      <c r="A3" s="15" t="s">
        <v>51</v>
      </c>
      <c r="B3" s="6">
        <v>15</v>
      </c>
      <c r="C3" s="6">
        <f t="shared" ref="C3:C11" si="0">B3/15*100</f>
        <v>100</v>
      </c>
      <c r="D3" s="6">
        <f t="shared" ref="D3:D11" si="1">ROUND(C3,0)</f>
        <v>100</v>
      </c>
      <c r="E3" s="6">
        <v>50</v>
      </c>
      <c r="F3" s="6">
        <f t="shared" ref="F3:F11" si="2">E3/50*100</f>
        <v>100</v>
      </c>
      <c r="G3" s="6">
        <f t="shared" ref="G3:G11" si="3">ROUND(F3,0)</f>
        <v>100</v>
      </c>
      <c r="H3" s="6">
        <f t="shared" ref="H3:H11" si="4">(D3+G3)/2</f>
        <v>100</v>
      </c>
      <c r="I3" s="6">
        <v>5</v>
      </c>
      <c r="J3" s="6">
        <v>30</v>
      </c>
      <c r="K3" s="6">
        <v>80</v>
      </c>
      <c r="L3" s="6">
        <v>80</v>
      </c>
      <c r="M3" s="6">
        <f t="shared" ref="M3:M11" si="5">L3/K3*100</f>
        <v>100</v>
      </c>
      <c r="N3" s="6">
        <f t="shared" ref="N3:N11" si="6">ROUND(M3,0)</f>
        <v>100</v>
      </c>
      <c r="O3" s="6">
        <v>80</v>
      </c>
      <c r="P3" s="6">
        <f t="shared" ref="P3:P11" si="7">O3/K3*100</f>
        <v>100</v>
      </c>
      <c r="Q3" s="6">
        <f t="shared" ref="Q3:Q11" si="8">ROUND(P3,0)</f>
        <v>100</v>
      </c>
      <c r="R3" s="6">
        <f t="shared" ref="R3:R11" si="9">(N3+Q3)/2</f>
        <v>100</v>
      </c>
      <c r="S3" s="6">
        <f t="shared" ref="S3:S11" si="10">H3*0.3+J3+R3*0.4</f>
        <v>100</v>
      </c>
      <c r="T3" s="6">
        <v>5</v>
      </c>
      <c r="U3" s="6">
        <f t="shared" ref="U3:U11" si="11">T3*20</f>
        <v>100</v>
      </c>
      <c r="V3" s="6">
        <v>80</v>
      </c>
      <c r="W3" s="6">
        <f t="shared" ref="W3:W11" si="12">V3/K3*100</f>
        <v>100</v>
      </c>
      <c r="X3" s="6">
        <f t="shared" ref="X3:X11" si="13">ROUND(W3,0)</f>
        <v>100</v>
      </c>
      <c r="Y3" s="6">
        <f t="shared" ref="Y3:Y11" si="14">U3*0.5+X3*0.5</f>
        <v>100</v>
      </c>
      <c r="Z3" s="6">
        <v>5</v>
      </c>
      <c r="AA3" s="6">
        <f t="shared" ref="AA3:AA11" si="15">Z3*20</f>
        <v>100</v>
      </c>
      <c r="AB3" s="6">
        <v>4</v>
      </c>
      <c r="AC3" s="6">
        <f t="shared" ref="AC3:AC11" si="16">AB3*20</f>
        <v>80</v>
      </c>
      <c r="AD3" s="6">
        <v>20</v>
      </c>
      <c r="AE3" s="6">
        <v>20</v>
      </c>
      <c r="AF3" s="6">
        <f t="shared" ref="AF3:AF11" si="17">AE3/AD3*100</f>
        <v>100</v>
      </c>
      <c r="AG3" s="6">
        <f t="shared" ref="AG3:AG11" si="18">ROUND(AF3,0)</f>
        <v>100</v>
      </c>
      <c r="AH3" s="6">
        <f t="shared" ref="AH3:AH11" si="19">AA3*0.3+AC3*0.4+AG3*0.3</f>
        <v>92</v>
      </c>
      <c r="AI3" s="6">
        <v>80</v>
      </c>
      <c r="AJ3" s="6">
        <f t="shared" ref="AJ3:AJ11" si="20">AI3/K3*100</f>
        <v>100</v>
      </c>
      <c r="AK3" s="6">
        <f t="shared" ref="AK3:AK11" si="21">ROUND(AJ3,0)</f>
        <v>100</v>
      </c>
      <c r="AL3" s="6">
        <v>80</v>
      </c>
      <c r="AM3" s="6">
        <f t="shared" ref="AM3:AM11" si="22">AL3/K3*100</f>
        <v>100</v>
      </c>
      <c r="AN3" s="6">
        <f t="shared" ref="AN3:AN11" si="23">ROUND(AM3,0)</f>
        <v>100</v>
      </c>
      <c r="AO3" s="6">
        <v>80</v>
      </c>
      <c r="AP3" s="6">
        <f t="shared" ref="AP3:AP11" si="24">AO3/K3*100</f>
        <v>100</v>
      </c>
      <c r="AQ3" s="6">
        <f t="shared" ref="AQ3:AQ11" si="25">ROUND(AP3,0)</f>
        <v>100</v>
      </c>
      <c r="AR3" s="6">
        <f t="shared" ref="AR3:AR11" si="26">AK3*0.4+AN3*0.4+AQ3*0.2</f>
        <v>100</v>
      </c>
      <c r="AS3" s="6">
        <v>80</v>
      </c>
      <c r="AT3" s="6">
        <f t="shared" ref="AT3:AT11" si="27">AS3/K3*100</f>
        <v>100</v>
      </c>
      <c r="AU3" s="6">
        <f t="shared" ref="AU3:AU11" si="28">ROUND(AT3,0)</f>
        <v>100</v>
      </c>
      <c r="AV3" s="6">
        <v>80</v>
      </c>
      <c r="AW3" s="6">
        <f t="shared" ref="AW3:AW11" si="29">AV3/K3*100</f>
        <v>100</v>
      </c>
      <c r="AX3" s="6">
        <f t="shared" ref="AX3:AX11" si="30">ROUND(AW3,0)</f>
        <v>100</v>
      </c>
      <c r="AY3" s="6">
        <v>80</v>
      </c>
      <c r="AZ3" s="6">
        <f t="shared" ref="AZ3:AZ11" si="31">AY3/K3*100</f>
        <v>100</v>
      </c>
      <c r="BA3" s="6">
        <f t="shared" ref="BA3:BA11" si="32">ROUND(AZ3,0)</f>
        <v>100</v>
      </c>
      <c r="BB3" s="6">
        <f t="shared" ref="BB3:BB11" si="33">AU3*0.3+AX3*0.2+BA3*0.5</f>
        <v>100</v>
      </c>
      <c r="BC3" s="14">
        <f t="shared" ref="BC3:BC11" si="34">(S3+Y3+AH3+AR3+BB3)/5</f>
        <v>98.4</v>
      </c>
    </row>
    <row r="4" spans="1:55" s="14" customFormat="1" ht="16.5" thickBot="1" x14ac:dyDescent="0.3">
      <c r="A4" s="15" t="s">
        <v>52</v>
      </c>
      <c r="B4" s="6">
        <v>15</v>
      </c>
      <c r="C4" s="6">
        <f t="shared" si="0"/>
        <v>100</v>
      </c>
      <c r="D4" s="6">
        <f t="shared" si="1"/>
        <v>100</v>
      </c>
      <c r="E4" s="6">
        <v>50</v>
      </c>
      <c r="F4" s="6">
        <f t="shared" si="2"/>
        <v>100</v>
      </c>
      <c r="G4" s="6">
        <f t="shared" si="3"/>
        <v>100</v>
      </c>
      <c r="H4" s="6">
        <f t="shared" si="4"/>
        <v>100</v>
      </c>
      <c r="I4" s="6">
        <v>5</v>
      </c>
      <c r="J4" s="6">
        <v>30</v>
      </c>
      <c r="K4" s="6">
        <v>99</v>
      </c>
      <c r="L4" s="6">
        <v>99</v>
      </c>
      <c r="M4" s="6">
        <f t="shared" si="5"/>
        <v>100</v>
      </c>
      <c r="N4" s="6">
        <f t="shared" si="6"/>
        <v>100</v>
      </c>
      <c r="O4" s="6">
        <v>99</v>
      </c>
      <c r="P4" s="6">
        <f t="shared" si="7"/>
        <v>100</v>
      </c>
      <c r="Q4" s="6">
        <f t="shared" si="8"/>
        <v>100</v>
      </c>
      <c r="R4" s="6">
        <f t="shared" si="9"/>
        <v>100</v>
      </c>
      <c r="S4" s="6">
        <f t="shared" si="10"/>
        <v>100</v>
      </c>
      <c r="T4" s="6">
        <v>5</v>
      </c>
      <c r="U4" s="6">
        <f t="shared" si="11"/>
        <v>100</v>
      </c>
      <c r="V4" s="6">
        <v>99</v>
      </c>
      <c r="W4" s="6">
        <f t="shared" si="12"/>
        <v>100</v>
      </c>
      <c r="X4" s="6">
        <f t="shared" si="13"/>
        <v>100</v>
      </c>
      <c r="Y4" s="6">
        <f t="shared" si="14"/>
        <v>100</v>
      </c>
      <c r="Z4" s="6">
        <v>5</v>
      </c>
      <c r="AA4" s="6">
        <f t="shared" si="15"/>
        <v>100</v>
      </c>
      <c r="AB4" s="6">
        <v>4</v>
      </c>
      <c r="AC4" s="6">
        <f t="shared" si="16"/>
        <v>80</v>
      </c>
      <c r="AD4" s="6">
        <v>20</v>
      </c>
      <c r="AE4" s="6">
        <v>20</v>
      </c>
      <c r="AF4" s="6">
        <f t="shared" si="17"/>
        <v>100</v>
      </c>
      <c r="AG4" s="6">
        <f t="shared" si="18"/>
        <v>100</v>
      </c>
      <c r="AH4" s="6">
        <f t="shared" si="19"/>
        <v>92</v>
      </c>
      <c r="AI4" s="6">
        <v>99</v>
      </c>
      <c r="AJ4" s="6">
        <f t="shared" si="20"/>
        <v>100</v>
      </c>
      <c r="AK4" s="6">
        <f t="shared" si="21"/>
        <v>100</v>
      </c>
      <c r="AL4" s="6">
        <v>99</v>
      </c>
      <c r="AM4" s="6">
        <f t="shared" si="22"/>
        <v>100</v>
      </c>
      <c r="AN4" s="6">
        <f t="shared" si="23"/>
        <v>100</v>
      </c>
      <c r="AO4" s="6">
        <v>99</v>
      </c>
      <c r="AP4" s="6">
        <f t="shared" si="24"/>
        <v>100</v>
      </c>
      <c r="AQ4" s="6">
        <f t="shared" si="25"/>
        <v>100</v>
      </c>
      <c r="AR4" s="6">
        <f t="shared" si="26"/>
        <v>100</v>
      </c>
      <c r="AS4" s="6">
        <v>99</v>
      </c>
      <c r="AT4" s="6">
        <f t="shared" si="27"/>
        <v>100</v>
      </c>
      <c r="AU4" s="6">
        <f t="shared" si="28"/>
        <v>100</v>
      </c>
      <c r="AV4" s="6">
        <v>99</v>
      </c>
      <c r="AW4" s="6">
        <f t="shared" si="29"/>
        <v>100</v>
      </c>
      <c r="AX4" s="6">
        <f t="shared" si="30"/>
        <v>100</v>
      </c>
      <c r="AY4" s="6">
        <v>98</v>
      </c>
      <c r="AZ4" s="6">
        <f t="shared" si="31"/>
        <v>98.98989898989899</v>
      </c>
      <c r="BA4" s="6">
        <f t="shared" si="32"/>
        <v>99</v>
      </c>
      <c r="BB4" s="6">
        <f t="shared" si="33"/>
        <v>99.5</v>
      </c>
      <c r="BC4" s="14">
        <f t="shared" si="34"/>
        <v>98.3</v>
      </c>
    </row>
    <row r="5" spans="1:55" s="14" customFormat="1" ht="16.5" thickBot="1" x14ac:dyDescent="0.3">
      <c r="A5" s="15" t="s">
        <v>59</v>
      </c>
      <c r="B5" s="6">
        <v>15</v>
      </c>
      <c r="C5" s="6">
        <f t="shared" si="0"/>
        <v>100</v>
      </c>
      <c r="D5" s="6">
        <f t="shared" si="1"/>
        <v>100</v>
      </c>
      <c r="E5" s="6">
        <v>50</v>
      </c>
      <c r="F5" s="6">
        <f t="shared" si="2"/>
        <v>100</v>
      </c>
      <c r="G5" s="6">
        <f t="shared" si="3"/>
        <v>100</v>
      </c>
      <c r="H5" s="6">
        <f t="shared" si="4"/>
        <v>100</v>
      </c>
      <c r="I5" s="6">
        <v>5</v>
      </c>
      <c r="J5" s="6">
        <v>30</v>
      </c>
      <c r="K5" s="6">
        <v>249</v>
      </c>
      <c r="L5" s="6">
        <v>249</v>
      </c>
      <c r="M5" s="6">
        <f t="shared" si="5"/>
        <v>100</v>
      </c>
      <c r="N5" s="6">
        <f t="shared" si="6"/>
        <v>100</v>
      </c>
      <c r="O5" s="6">
        <v>249</v>
      </c>
      <c r="P5" s="6">
        <f t="shared" si="7"/>
        <v>100</v>
      </c>
      <c r="Q5" s="6">
        <f t="shared" si="8"/>
        <v>100</v>
      </c>
      <c r="R5" s="6">
        <f t="shared" si="9"/>
        <v>100</v>
      </c>
      <c r="S5" s="6">
        <f t="shared" si="10"/>
        <v>100</v>
      </c>
      <c r="T5" s="6">
        <v>5</v>
      </c>
      <c r="U5" s="6">
        <f t="shared" si="11"/>
        <v>100</v>
      </c>
      <c r="V5" s="6">
        <v>249</v>
      </c>
      <c r="W5" s="6">
        <f t="shared" si="12"/>
        <v>100</v>
      </c>
      <c r="X5" s="6">
        <f t="shared" si="13"/>
        <v>100</v>
      </c>
      <c r="Y5" s="6">
        <f t="shared" si="14"/>
        <v>100</v>
      </c>
      <c r="Z5" s="6">
        <v>5</v>
      </c>
      <c r="AA5" s="6">
        <f t="shared" si="15"/>
        <v>100</v>
      </c>
      <c r="AB5" s="6">
        <v>3</v>
      </c>
      <c r="AC5" s="6">
        <f t="shared" si="16"/>
        <v>60</v>
      </c>
      <c r="AD5" s="6">
        <v>12</v>
      </c>
      <c r="AE5" s="6">
        <v>9</v>
      </c>
      <c r="AF5" s="6">
        <f t="shared" si="17"/>
        <v>75</v>
      </c>
      <c r="AG5" s="6">
        <f t="shared" si="18"/>
        <v>75</v>
      </c>
      <c r="AH5" s="6">
        <f t="shared" si="19"/>
        <v>76.5</v>
      </c>
      <c r="AI5" s="6">
        <v>249</v>
      </c>
      <c r="AJ5" s="6">
        <f t="shared" si="20"/>
        <v>100</v>
      </c>
      <c r="AK5" s="6">
        <f t="shared" si="21"/>
        <v>100</v>
      </c>
      <c r="AL5" s="6">
        <v>249</v>
      </c>
      <c r="AM5" s="6">
        <f t="shared" si="22"/>
        <v>100</v>
      </c>
      <c r="AN5" s="6">
        <f t="shared" si="23"/>
        <v>100</v>
      </c>
      <c r="AO5" s="6">
        <v>249</v>
      </c>
      <c r="AP5" s="6">
        <f t="shared" si="24"/>
        <v>100</v>
      </c>
      <c r="AQ5" s="6">
        <f t="shared" si="25"/>
        <v>100</v>
      </c>
      <c r="AR5" s="6">
        <f t="shared" si="26"/>
        <v>100</v>
      </c>
      <c r="AS5" s="6">
        <v>249</v>
      </c>
      <c r="AT5" s="6">
        <f t="shared" si="27"/>
        <v>100</v>
      </c>
      <c r="AU5" s="6">
        <f t="shared" si="28"/>
        <v>100</v>
      </c>
      <c r="AV5" s="6">
        <v>249</v>
      </c>
      <c r="AW5" s="6">
        <f t="shared" si="29"/>
        <v>100</v>
      </c>
      <c r="AX5" s="6">
        <f t="shared" si="30"/>
        <v>100</v>
      </c>
      <c r="AY5" s="6">
        <v>249</v>
      </c>
      <c r="AZ5" s="6">
        <f t="shared" si="31"/>
        <v>100</v>
      </c>
      <c r="BA5" s="6">
        <f t="shared" si="32"/>
        <v>100</v>
      </c>
      <c r="BB5" s="6">
        <f t="shared" si="33"/>
        <v>100</v>
      </c>
      <c r="BC5" s="14">
        <f t="shared" si="34"/>
        <v>95.3</v>
      </c>
    </row>
    <row r="6" spans="1:55" s="14" customFormat="1" ht="16.5" thickBot="1" x14ac:dyDescent="0.3">
      <c r="A6" s="15" t="s">
        <v>53</v>
      </c>
      <c r="B6" s="6">
        <v>15</v>
      </c>
      <c r="C6" s="6">
        <f t="shared" si="0"/>
        <v>100</v>
      </c>
      <c r="D6" s="6">
        <f t="shared" si="1"/>
        <v>100</v>
      </c>
      <c r="E6" s="6">
        <v>50</v>
      </c>
      <c r="F6" s="6">
        <f t="shared" si="2"/>
        <v>100</v>
      </c>
      <c r="G6" s="6">
        <f t="shared" si="3"/>
        <v>100</v>
      </c>
      <c r="H6" s="6">
        <f t="shared" si="4"/>
        <v>100</v>
      </c>
      <c r="I6" s="6">
        <v>5</v>
      </c>
      <c r="J6" s="6">
        <v>30</v>
      </c>
      <c r="K6" s="6">
        <v>115</v>
      </c>
      <c r="L6" s="6">
        <v>115</v>
      </c>
      <c r="M6" s="6">
        <f t="shared" si="5"/>
        <v>100</v>
      </c>
      <c r="N6" s="6">
        <f t="shared" si="6"/>
        <v>100</v>
      </c>
      <c r="O6" s="6">
        <v>79</v>
      </c>
      <c r="P6" s="6">
        <v>115</v>
      </c>
      <c r="Q6" s="6">
        <v>100</v>
      </c>
      <c r="R6" s="6">
        <v>100</v>
      </c>
      <c r="S6" s="6">
        <f t="shared" si="10"/>
        <v>100</v>
      </c>
      <c r="T6" s="6">
        <v>5</v>
      </c>
      <c r="U6" s="6">
        <f t="shared" si="11"/>
        <v>100</v>
      </c>
      <c r="V6" s="6">
        <v>115</v>
      </c>
      <c r="W6" s="6">
        <f t="shared" si="12"/>
        <v>100</v>
      </c>
      <c r="X6" s="6">
        <f t="shared" si="13"/>
        <v>100</v>
      </c>
      <c r="Y6" s="6">
        <f t="shared" si="14"/>
        <v>100</v>
      </c>
      <c r="Z6" s="6">
        <v>5</v>
      </c>
      <c r="AA6" s="6">
        <f t="shared" si="15"/>
        <v>100</v>
      </c>
      <c r="AB6" s="6">
        <v>5</v>
      </c>
      <c r="AC6" s="6">
        <f t="shared" si="16"/>
        <v>100</v>
      </c>
      <c r="AD6" s="6">
        <v>5</v>
      </c>
      <c r="AE6" s="6">
        <v>3</v>
      </c>
      <c r="AF6" s="6">
        <f t="shared" si="17"/>
        <v>60</v>
      </c>
      <c r="AG6" s="6">
        <f t="shared" si="18"/>
        <v>60</v>
      </c>
      <c r="AH6" s="6">
        <f t="shared" si="19"/>
        <v>88</v>
      </c>
      <c r="AI6" s="6">
        <v>115</v>
      </c>
      <c r="AJ6" s="6">
        <f t="shared" si="20"/>
        <v>100</v>
      </c>
      <c r="AK6" s="6">
        <f t="shared" si="21"/>
        <v>100</v>
      </c>
      <c r="AL6" s="6">
        <v>115</v>
      </c>
      <c r="AM6" s="6">
        <f t="shared" si="22"/>
        <v>100</v>
      </c>
      <c r="AN6" s="6">
        <f t="shared" si="23"/>
        <v>100</v>
      </c>
      <c r="AO6" s="6">
        <v>115</v>
      </c>
      <c r="AP6" s="6">
        <f t="shared" si="24"/>
        <v>100</v>
      </c>
      <c r="AQ6" s="6">
        <f t="shared" si="25"/>
        <v>100</v>
      </c>
      <c r="AR6" s="6">
        <f t="shared" si="26"/>
        <v>100</v>
      </c>
      <c r="AS6" s="6">
        <v>115</v>
      </c>
      <c r="AT6" s="6">
        <f t="shared" si="27"/>
        <v>100</v>
      </c>
      <c r="AU6" s="6">
        <f t="shared" si="28"/>
        <v>100</v>
      </c>
      <c r="AV6" s="6">
        <v>115</v>
      </c>
      <c r="AW6" s="6">
        <f t="shared" si="29"/>
        <v>100</v>
      </c>
      <c r="AX6" s="6">
        <f t="shared" si="30"/>
        <v>100</v>
      </c>
      <c r="AY6" s="6">
        <v>115</v>
      </c>
      <c r="AZ6" s="6">
        <f t="shared" si="31"/>
        <v>100</v>
      </c>
      <c r="BA6" s="6">
        <f t="shared" si="32"/>
        <v>100</v>
      </c>
      <c r="BB6" s="6">
        <f t="shared" si="33"/>
        <v>100</v>
      </c>
      <c r="BC6" s="14">
        <f t="shared" si="34"/>
        <v>97.6</v>
      </c>
    </row>
    <row r="7" spans="1:55" s="14" customFormat="1" ht="16.5" thickBot="1" x14ac:dyDescent="0.3">
      <c r="A7" s="15" t="s">
        <v>54</v>
      </c>
      <c r="B7" s="6">
        <v>15</v>
      </c>
      <c r="C7" s="6">
        <f t="shared" si="0"/>
        <v>100</v>
      </c>
      <c r="D7" s="6">
        <f t="shared" si="1"/>
        <v>100</v>
      </c>
      <c r="E7" s="6">
        <v>50</v>
      </c>
      <c r="F7" s="6">
        <f t="shared" si="2"/>
        <v>100</v>
      </c>
      <c r="G7" s="6">
        <f t="shared" si="3"/>
        <v>100</v>
      </c>
      <c r="H7" s="6">
        <f t="shared" si="4"/>
        <v>100</v>
      </c>
      <c r="I7" s="6">
        <v>5</v>
      </c>
      <c r="J7" s="6">
        <v>30</v>
      </c>
      <c r="K7" s="6">
        <v>52</v>
      </c>
      <c r="L7" s="6">
        <v>52</v>
      </c>
      <c r="M7" s="6">
        <f t="shared" si="5"/>
        <v>100</v>
      </c>
      <c r="N7" s="6">
        <f t="shared" si="6"/>
        <v>100</v>
      </c>
      <c r="O7" s="6">
        <v>52</v>
      </c>
      <c r="P7" s="6">
        <f t="shared" si="7"/>
        <v>100</v>
      </c>
      <c r="Q7" s="6">
        <f t="shared" si="8"/>
        <v>100</v>
      </c>
      <c r="R7" s="6">
        <f t="shared" si="9"/>
        <v>100</v>
      </c>
      <c r="S7" s="6">
        <f t="shared" si="10"/>
        <v>100</v>
      </c>
      <c r="T7" s="6">
        <v>5</v>
      </c>
      <c r="U7" s="6">
        <f t="shared" si="11"/>
        <v>100</v>
      </c>
      <c r="V7" s="6">
        <v>52</v>
      </c>
      <c r="W7" s="6">
        <f t="shared" si="12"/>
        <v>100</v>
      </c>
      <c r="X7" s="6">
        <f t="shared" si="13"/>
        <v>100</v>
      </c>
      <c r="Y7" s="6">
        <f t="shared" si="14"/>
        <v>100</v>
      </c>
      <c r="Z7" s="6">
        <v>5</v>
      </c>
      <c r="AA7" s="6">
        <f t="shared" si="15"/>
        <v>100</v>
      </c>
      <c r="AB7" s="6">
        <v>5</v>
      </c>
      <c r="AC7" s="6">
        <f t="shared" si="16"/>
        <v>100</v>
      </c>
      <c r="AD7" s="6">
        <v>3</v>
      </c>
      <c r="AE7" s="6">
        <v>2</v>
      </c>
      <c r="AF7" s="6">
        <f t="shared" si="17"/>
        <v>66.666666666666657</v>
      </c>
      <c r="AG7" s="6">
        <f t="shared" si="18"/>
        <v>67</v>
      </c>
      <c r="AH7" s="6">
        <f t="shared" si="19"/>
        <v>90.1</v>
      </c>
      <c r="AI7" s="6">
        <v>52</v>
      </c>
      <c r="AJ7" s="6">
        <f t="shared" si="20"/>
        <v>100</v>
      </c>
      <c r="AK7" s="6">
        <f t="shared" si="21"/>
        <v>100</v>
      </c>
      <c r="AL7" s="6">
        <v>52</v>
      </c>
      <c r="AM7" s="6">
        <f t="shared" si="22"/>
        <v>100</v>
      </c>
      <c r="AN7" s="6">
        <f t="shared" si="23"/>
        <v>100</v>
      </c>
      <c r="AO7" s="6">
        <v>52</v>
      </c>
      <c r="AP7" s="6">
        <f t="shared" si="24"/>
        <v>100</v>
      </c>
      <c r="AQ7" s="6">
        <f t="shared" si="25"/>
        <v>100</v>
      </c>
      <c r="AR7" s="6">
        <f t="shared" si="26"/>
        <v>100</v>
      </c>
      <c r="AS7" s="6">
        <v>52</v>
      </c>
      <c r="AT7" s="6">
        <f t="shared" si="27"/>
        <v>100</v>
      </c>
      <c r="AU7" s="6">
        <f t="shared" si="28"/>
        <v>100</v>
      </c>
      <c r="AV7" s="6">
        <v>52</v>
      </c>
      <c r="AW7" s="6">
        <f t="shared" si="29"/>
        <v>100</v>
      </c>
      <c r="AX7" s="6">
        <f t="shared" si="30"/>
        <v>100</v>
      </c>
      <c r="AY7" s="6">
        <v>52</v>
      </c>
      <c r="AZ7" s="6">
        <f t="shared" si="31"/>
        <v>100</v>
      </c>
      <c r="BA7" s="6">
        <f t="shared" si="32"/>
        <v>100</v>
      </c>
      <c r="BB7" s="6">
        <f t="shared" si="33"/>
        <v>100</v>
      </c>
      <c r="BC7" s="14">
        <f t="shared" si="34"/>
        <v>98.02000000000001</v>
      </c>
    </row>
    <row r="8" spans="1:55" s="14" customFormat="1" ht="16.5" thickBot="1" x14ac:dyDescent="0.3">
      <c r="A8" s="15" t="s">
        <v>55</v>
      </c>
      <c r="B8" s="6">
        <v>15</v>
      </c>
      <c r="C8" s="6">
        <f t="shared" si="0"/>
        <v>100</v>
      </c>
      <c r="D8" s="6">
        <f t="shared" si="1"/>
        <v>100</v>
      </c>
      <c r="E8" s="6">
        <v>50</v>
      </c>
      <c r="F8" s="6">
        <f t="shared" si="2"/>
        <v>100</v>
      </c>
      <c r="G8" s="6">
        <f t="shared" si="3"/>
        <v>100</v>
      </c>
      <c r="H8" s="6">
        <f t="shared" si="4"/>
        <v>100</v>
      </c>
      <c r="I8" s="6">
        <v>5</v>
      </c>
      <c r="J8" s="6">
        <v>30</v>
      </c>
      <c r="K8" s="6">
        <v>194</v>
      </c>
      <c r="L8" s="6">
        <v>194</v>
      </c>
      <c r="M8" s="6">
        <f t="shared" si="5"/>
        <v>100</v>
      </c>
      <c r="N8" s="6">
        <f t="shared" si="6"/>
        <v>100</v>
      </c>
      <c r="O8" s="6">
        <v>194</v>
      </c>
      <c r="P8" s="6">
        <f t="shared" si="7"/>
        <v>100</v>
      </c>
      <c r="Q8" s="6">
        <f t="shared" si="8"/>
        <v>100</v>
      </c>
      <c r="R8" s="6">
        <f t="shared" si="9"/>
        <v>100</v>
      </c>
      <c r="S8" s="6">
        <f t="shared" si="10"/>
        <v>100</v>
      </c>
      <c r="T8" s="6">
        <v>5</v>
      </c>
      <c r="U8" s="6">
        <f t="shared" si="11"/>
        <v>100</v>
      </c>
      <c r="V8" s="6">
        <v>194</v>
      </c>
      <c r="W8" s="6">
        <f t="shared" si="12"/>
        <v>100</v>
      </c>
      <c r="X8" s="6">
        <f t="shared" si="13"/>
        <v>100</v>
      </c>
      <c r="Y8" s="6">
        <f t="shared" si="14"/>
        <v>100</v>
      </c>
      <c r="Z8" s="6">
        <v>5</v>
      </c>
      <c r="AA8" s="6">
        <f t="shared" si="15"/>
        <v>100</v>
      </c>
      <c r="AB8" s="6">
        <v>5</v>
      </c>
      <c r="AC8" s="6">
        <f t="shared" si="16"/>
        <v>100</v>
      </c>
      <c r="AD8" s="6">
        <v>3</v>
      </c>
      <c r="AE8" s="6">
        <v>3</v>
      </c>
      <c r="AF8" s="6">
        <f t="shared" si="17"/>
        <v>100</v>
      </c>
      <c r="AG8" s="6">
        <f t="shared" si="18"/>
        <v>100</v>
      </c>
      <c r="AH8" s="6">
        <f t="shared" si="19"/>
        <v>100</v>
      </c>
      <c r="AI8" s="6">
        <v>194</v>
      </c>
      <c r="AJ8" s="6">
        <f t="shared" si="20"/>
        <v>100</v>
      </c>
      <c r="AK8" s="6">
        <f t="shared" si="21"/>
        <v>100</v>
      </c>
      <c r="AL8" s="6">
        <v>194</v>
      </c>
      <c r="AM8" s="6">
        <f t="shared" si="22"/>
        <v>100</v>
      </c>
      <c r="AN8" s="6">
        <f t="shared" si="23"/>
        <v>100</v>
      </c>
      <c r="AO8" s="6">
        <v>194</v>
      </c>
      <c r="AP8" s="6">
        <f t="shared" si="24"/>
        <v>100</v>
      </c>
      <c r="AQ8" s="6">
        <f t="shared" si="25"/>
        <v>100</v>
      </c>
      <c r="AR8" s="6">
        <f t="shared" si="26"/>
        <v>100</v>
      </c>
      <c r="AS8" s="6">
        <v>165</v>
      </c>
      <c r="AT8" s="6">
        <f t="shared" si="27"/>
        <v>85.051546391752581</v>
      </c>
      <c r="AU8" s="6">
        <f t="shared" si="28"/>
        <v>85</v>
      </c>
      <c r="AV8" s="6">
        <v>194</v>
      </c>
      <c r="AW8" s="6">
        <f t="shared" si="29"/>
        <v>100</v>
      </c>
      <c r="AX8" s="6">
        <f t="shared" si="30"/>
        <v>100</v>
      </c>
      <c r="AY8" s="6">
        <v>170</v>
      </c>
      <c r="AZ8" s="6">
        <f t="shared" si="31"/>
        <v>87.628865979381445</v>
      </c>
      <c r="BA8" s="6">
        <f t="shared" si="32"/>
        <v>88</v>
      </c>
      <c r="BB8" s="6">
        <f t="shared" si="33"/>
        <v>89.5</v>
      </c>
      <c r="BC8" s="14">
        <f t="shared" si="34"/>
        <v>97.9</v>
      </c>
    </row>
    <row r="9" spans="1:55" s="14" customFormat="1" ht="16.5" thickBot="1" x14ac:dyDescent="0.3">
      <c r="A9" s="15" t="s">
        <v>56</v>
      </c>
      <c r="B9" s="6">
        <v>15</v>
      </c>
      <c r="C9" s="6">
        <f t="shared" si="0"/>
        <v>100</v>
      </c>
      <c r="D9" s="6">
        <f t="shared" si="1"/>
        <v>100</v>
      </c>
      <c r="E9" s="6">
        <v>50</v>
      </c>
      <c r="F9" s="6">
        <f t="shared" si="2"/>
        <v>100</v>
      </c>
      <c r="G9" s="6">
        <f t="shared" si="3"/>
        <v>100</v>
      </c>
      <c r="H9" s="6">
        <f t="shared" si="4"/>
        <v>100</v>
      </c>
      <c r="I9" s="6">
        <v>5</v>
      </c>
      <c r="J9" s="6">
        <v>30</v>
      </c>
      <c r="K9" s="6">
        <v>297</v>
      </c>
      <c r="L9" s="6">
        <v>297</v>
      </c>
      <c r="M9" s="6">
        <f t="shared" si="5"/>
        <v>100</v>
      </c>
      <c r="N9" s="6">
        <f t="shared" si="6"/>
        <v>100</v>
      </c>
      <c r="O9" s="6">
        <v>297</v>
      </c>
      <c r="P9" s="6">
        <f t="shared" si="7"/>
        <v>100</v>
      </c>
      <c r="Q9" s="6">
        <f t="shared" si="8"/>
        <v>100</v>
      </c>
      <c r="R9" s="6">
        <f t="shared" si="9"/>
        <v>100</v>
      </c>
      <c r="S9" s="6">
        <f t="shared" si="10"/>
        <v>100</v>
      </c>
      <c r="T9" s="6">
        <v>5</v>
      </c>
      <c r="U9" s="6">
        <f t="shared" si="11"/>
        <v>100</v>
      </c>
      <c r="V9" s="6">
        <v>297</v>
      </c>
      <c r="W9" s="6">
        <f t="shared" si="12"/>
        <v>100</v>
      </c>
      <c r="X9" s="6">
        <f t="shared" si="13"/>
        <v>100</v>
      </c>
      <c r="Y9" s="6">
        <f t="shared" si="14"/>
        <v>100</v>
      </c>
      <c r="Z9" s="6">
        <v>5</v>
      </c>
      <c r="AA9" s="6">
        <f t="shared" si="15"/>
        <v>100</v>
      </c>
      <c r="AB9" s="6">
        <v>3</v>
      </c>
      <c r="AC9" s="6">
        <f t="shared" si="16"/>
        <v>60</v>
      </c>
      <c r="AD9" s="6">
        <v>15</v>
      </c>
      <c r="AE9" s="6">
        <v>12</v>
      </c>
      <c r="AF9" s="6">
        <f t="shared" si="17"/>
        <v>80</v>
      </c>
      <c r="AG9" s="6">
        <f t="shared" si="18"/>
        <v>80</v>
      </c>
      <c r="AH9" s="6">
        <f t="shared" si="19"/>
        <v>78</v>
      </c>
      <c r="AI9" s="6">
        <v>297</v>
      </c>
      <c r="AJ9" s="6">
        <f t="shared" si="20"/>
        <v>100</v>
      </c>
      <c r="AK9" s="6">
        <f t="shared" si="21"/>
        <v>100</v>
      </c>
      <c r="AL9" s="6">
        <v>297</v>
      </c>
      <c r="AM9" s="6">
        <f t="shared" si="22"/>
        <v>100</v>
      </c>
      <c r="AN9" s="6">
        <f t="shared" si="23"/>
        <v>100</v>
      </c>
      <c r="AO9" s="6">
        <v>297</v>
      </c>
      <c r="AP9" s="6">
        <f t="shared" si="24"/>
        <v>100</v>
      </c>
      <c r="AQ9" s="6">
        <f t="shared" si="25"/>
        <v>100</v>
      </c>
      <c r="AR9" s="6">
        <f t="shared" si="26"/>
        <v>100</v>
      </c>
      <c r="AS9" s="6">
        <v>297</v>
      </c>
      <c r="AT9" s="6">
        <f t="shared" si="27"/>
        <v>100</v>
      </c>
      <c r="AU9" s="6">
        <f t="shared" si="28"/>
        <v>100</v>
      </c>
      <c r="AV9" s="6">
        <v>297</v>
      </c>
      <c r="AW9" s="6">
        <f t="shared" si="29"/>
        <v>100</v>
      </c>
      <c r="AX9" s="6">
        <f t="shared" si="30"/>
        <v>100</v>
      </c>
      <c r="AY9" s="6">
        <v>297</v>
      </c>
      <c r="AZ9" s="6">
        <f t="shared" si="31"/>
        <v>100</v>
      </c>
      <c r="BA9" s="6">
        <f t="shared" si="32"/>
        <v>100</v>
      </c>
      <c r="BB9" s="6">
        <f t="shared" si="33"/>
        <v>100</v>
      </c>
      <c r="BC9" s="14">
        <f t="shared" si="34"/>
        <v>95.6</v>
      </c>
    </row>
    <row r="10" spans="1:55" s="14" customFormat="1" ht="16.5" thickBot="1" x14ac:dyDescent="0.3">
      <c r="A10" s="15" t="s">
        <v>57</v>
      </c>
      <c r="B10" s="6">
        <v>15</v>
      </c>
      <c r="C10" s="6">
        <f t="shared" si="0"/>
        <v>100</v>
      </c>
      <c r="D10" s="6">
        <f t="shared" si="1"/>
        <v>100</v>
      </c>
      <c r="E10" s="6">
        <v>50</v>
      </c>
      <c r="F10" s="6">
        <f t="shared" si="2"/>
        <v>100</v>
      </c>
      <c r="G10" s="6">
        <f t="shared" si="3"/>
        <v>100</v>
      </c>
      <c r="H10" s="6">
        <f t="shared" si="4"/>
        <v>100</v>
      </c>
      <c r="I10" s="6">
        <v>5</v>
      </c>
      <c r="J10" s="6">
        <v>30</v>
      </c>
      <c r="K10" s="6">
        <v>104</v>
      </c>
      <c r="L10" s="6">
        <v>104</v>
      </c>
      <c r="M10" s="6">
        <f t="shared" si="5"/>
        <v>100</v>
      </c>
      <c r="N10" s="6">
        <f t="shared" si="6"/>
        <v>100</v>
      </c>
      <c r="O10" s="6">
        <v>104</v>
      </c>
      <c r="P10" s="6">
        <f t="shared" si="7"/>
        <v>100</v>
      </c>
      <c r="Q10" s="6">
        <f t="shared" si="8"/>
        <v>100</v>
      </c>
      <c r="R10" s="6">
        <f t="shared" si="9"/>
        <v>100</v>
      </c>
      <c r="S10" s="6">
        <f t="shared" si="10"/>
        <v>100</v>
      </c>
      <c r="T10" s="6">
        <v>5</v>
      </c>
      <c r="U10" s="6">
        <f t="shared" si="11"/>
        <v>100</v>
      </c>
      <c r="V10" s="6">
        <v>104</v>
      </c>
      <c r="W10" s="6">
        <f t="shared" si="12"/>
        <v>100</v>
      </c>
      <c r="X10" s="6">
        <f t="shared" si="13"/>
        <v>100</v>
      </c>
      <c r="Y10" s="6">
        <f t="shared" si="14"/>
        <v>100</v>
      </c>
      <c r="Z10" s="6">
        <v>5</v>
      </c>
      <c r="AA10" s="6">
        <f t="shared" si="15"/>
        <v>100</v>
      </c>
      <c r="AB10" s="6">
        <v>4</v>
      </c>
      <c r="AC10" s="6">
        <f t="shared" si="16"/>
        <v>80</v>
      </c>
      <c r="AD10" s="6">
        <v>5</v>
      </c>
      <c r="AE10" s="6">
        <v>4</v>
      </c>
      <c r="AF10" s="6">
        <f t="shared" si="17"/>
        <v>80</v>
      </c>
      <c r="AG10" s="6">
        <f t="shared" si="18"/>
        <v>80</v>
      </c>
      <c r="AH10" s="6">
        <f t="shared" si="19"/>
        <v>86</v>
      </c>
      <c r="AI10" s="6">
        <v>104</v>
      </c>
      <c r="AJ10" s="6">
        <f t="shared" si="20"/>
        <v>100</v>
      </c>
      <c r="AK10" s="6">
        <f t="shared" si="21"/>
        <v>100</v>
      </c>
      <c r="AL10" s="6">
        <v>104</v>
      </c>
      <c r="AM10" s="6">
        <f t="shared" si="22"/>
        <v>100</v>
      </c>
      <c r="AN10" s="6">
        <f t="shared" si="23"/>
        <v>100</v>
      </c>
      <c r="AO10" s="6">
        <v>104</v>
      </c>
      <c r="AP10" s="6">
        <f t="shared" si="24"/>
        <v>100</v>
      </c>
      <c r="AQ10" s="6">
        <f t="shared" si="25"/>
        <v>100</v>
      </c>
      <c r="AR10" s="6">
        <f t="shared" si="26"/>
        <v>100</v>
      </c>
      <c r="AS10" s="6">
        <v>104</v>
      </c>
      <c r="AT10" s="6">
        <f t="shared" si="27"/>
        <v>100</v>
      </c>
      <c r="AU10" s="6">
        <f t="shared" si="28"/>
        <v>100</v>
      </c>
      <c r="AV10" s="6">
        <v>104</v>
      </c>
      <c r="AW10" s="6">
        <f t="shared" si="29"/>
        <v>100</v>
      </c>
      <c r="AX10" s="6">
        <f t="shared" si="30"/>
        <v>100</v>
      </c>
      <c r="AY10" s="6">
        <v>104</v>
      </c>
      <c r="AZ10" s="6">
        <f t="shared" si="31"/>
        <v>100</v>
      </c>
      <c r="BA10" s="6">
        <f t="shared" si="32"/>
        <v>100</v>
      </c>
      <c r="BB10" s="6">
        <f t="shared" si="33"/>
        <v>100</v>
      </c>
      <c r="BC10" s="14">
        <f t="shared" si="34"/>
        <v>97.2</v>
      </c>
    </row>
    <row r="11" spans="1:55" s="14" customFormat="1" ht="16.5" thickBot="1" x14ac:dyDescent="0.3">
      <c r="A11" s="15" t="s">
        <v>58</v>
      </c>
      <c r="B11" s="6">
        <v>15</v>
      </c>
      <c r="C11" s="6">
        <f t="shared" si="0"/>
        <v>100</v>
      </c>
      <c r="D11" s="6">
        <f t="shared" si="1"/>
        <v>100</v>
      </c>
      <c r="E11" s="6">
        <v>50</v>
      </c>
      <c r="F11" s="6">
        <f t="shared" si="2"/>
        <v>100</v>
      </c>
      <c r="G11" s="6">
        <f t="shared" si="3"/>
        <v>100</v>
      </c>
      <c r="H11" s="6">
        <f t="shared" si="4"/>
        <v>100</v>
      </c>
      <c r="I11" s="6">
        <v>5</v>
      </c>
      <c r="J11" s="6">
        <v>30</v>
      </c>
      <c r="K11" s="6">
        <v>44</v>
      </c>
      <c r="L11" s="6">
        <v>44</v>
      </c>
      <c r="M11" s="6">
        <f t="shared" si="5"/>
        <v>100</v>
      </c>
      <c r="N11" s="6">
        <f t="shared" si="6"/>
        <v>100</v>
      </c>
      <c r="O11" s="6">
        <v>44</v>
      </c>
      <c r="P11" s="6">
        <f t="shared" si="7"/>
        <v>100</v>
      </c>
      <c r="Q11" s="6">
        <f t="shared" si="8"/>
        <v>100</v>
      </c>
      <c r="R11" s="6">
        <f t="shared" si="9"/>
        <v>100</v>
      </c>
      <c r="S11" s="6">
        <f t="shared" si="10"/>
        <v>100</v>
      </c>
      <c r="T11" s="6">
        <v>5</v>
      </c>
      <c r="U11" s="6">
        <f t="shared" si="11"/>
        <v>100</v>
      </c>
      <c r="V11" s="6">
        <v>44</v>
      </c>
      <c r="W11" s="6">
        <f t="shared" si="12"/>
        <v>100</v>
      </c>
      <c r="X11" s="6">
        <f t="shared" si="13"/>
        <v>100</v>
      </c>
      <c r="Y11" s="6">
        <f t="shared" si="14"/>
        <v>100</v>
      </c>
      <c r="Z11" s="6">
        <v>5</v>
      </c>
      <c r="AA11" s="6">
        <f t="shared" si="15"/>
        <v>100</v>
      </c>
      <c r="AB11" s="6">
        <v>4</v>
      </c>
      <c r="AC11" s="6">
        <f t="shared" si="16"/>
        <v>80</v>
      </c>
      <c r="AD11" s="6">
        <v>5</v>
      </c>
      <c r="AE11" s="6">
        <v>3</v>
      </c>
      <c r="AF11" s="6">
        <f t="shared" si="17"/>
        <v>60</v>
      </c>
      <c r="AG11" s="6">
        <f t="shared" si="18"/>
        <v>60</v>
      </c>
      <c r="AH11" s="6">
        <f t="shared" si="19"/>
        <v>80</v>
      </c>
      <c r="AI11" s="6">
        <v>44</v>
      </c>
      <c r="AJ11" s="6">
        <f t="shared" si="20"/>
        <v>100</v>
      </c>
      <c r="AK11" s="6">
        <f t="shared" si="21"/>
        <v>100</v>
      </c>
      <c r="AL11" s="6">
        <v>44</v>
      </c>
      <c r="AM11" s="6">
        <f t="shared" si="22"/>
        <v>100</v>
      </c>
      <c r="AN11" s="6">
        <f t="shared" si="23"/>
        <v>100</v>
      </c>
      <c r="AO11" s="6">
        <v>44</v>
      </c>
      <c r="AP11" s="6">
        <f t="shared" si="24"/>
        <v>100</v>
      </c>
      <c r="AQ11" s="6">
        <f t="shared" si="25"/>
        <v>100</v>
      </c>
      <c r="AR11" s="6">
        <f t="shared" si="26"/>
        <v>100</v>
      </c>
      <c r="AS11" s="6">
        <v>44</v>
      </c>
      <c r="AT11" s="6">
        <f t="shared" si="27"/>
        <v>100</v>
      </c>
      <c r="AU11" s="6">
        <f t="shared" si="28"/>
        <v>100</v>
      </c>
      <c r="AV11" s="6">
        <v>44</v>
      </c>
      <c r="AW11" s="6">
        <f t="shared" si="29"/>
        <v>100</v>
      </c>
      <c r="AX11" s="6">
        <f t="shared" si="30"/>
        <v>100</v>
      </c>
      <c r="AY11" s="6">
        <v>44</v>
      </c>
      <c r="AZ11" s="6">
        <f t="shared" si="31"/>
        <v>100</v>
      </c>
      <c r="BA11" s="6">
        <f t="shared" si="32"/>
        <v>100</v>
      </c>
      <c r="BB11" s="6">
        <f t="shared" si="33"/>
        <v>100</v>
      </c>
      <c r="BC11" s="14">
        <f t="shared" si="34"/>
        <v>96</v>
      </c>
    </row>
    <row r="12" spans="1:55" s="14" customFormat="1" ht="16.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5" s="14" customFormat="1" ht="16.5" thickBot="1" x14ac:dyDescent="0.3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5" s="14" customFormat="1" ht="16.5" thickBot="1" x14ac:dyDescent="0.3">
      <c r="A14" s="1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5" s="14" customFormat="1" ht="16.5" thickBot="1" x14ac:dyDescent="0.3">
      <c r="A15" s="1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5" s="14" customFormat="1" ht="16.5" thickBot="1" x14ac:dyDescent="0.3">
      <c r="A16" s="1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s="14" customFormat="1" ht="16.5" thickBot="1" x14ac:dyDescent="0.3">
      <c r="A17" s="1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14" customFormat="1" ht="16.5" thickBot="1" x14ac:dyDescent="0.3">
      <c r="A18" s="1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s="14" customFormat="1" ht="16.5" thickBot="1" x14ac:dyDescent="0.3">
      <c r="A19" s="1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s="14" customFormat="1" ht="16.5" thickBot="1" x14ac:dyDescent="0.3">
      <c r="A20" s="1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14" customFormat="1" ht="16.5" thickBot="1" x14ac:dyDescent="0.3">
      <c r="A21" s="1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s="14" customFormat="1" ht="16.5" thickBot="1" x14ac:dyDescent="0.3">
      <c r="A22" s="1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s="14" customFormat="1" ht="16.5" thickBot="1" x14ac:dyDescent="0.3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 s="14" customFormat="1" ht="16.5" thickBot="1" x14ac:dyDescent="0.3">
      <c r="A24" s="1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 s="14" customFormat="1" ht="16.5" thickBot="1" x14ac:dyDescent="0.3">
      <c r="A25" s="1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 s="14" customFormat="1" ht="16.5" thickBot="1" x14ac:dyDescent="0.3">
      <c r="A26" s="1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 s="14" customFormat="1" ht="16.5" thickBot="1" x14ac:dyDescent="0.3">
      <c r="A27" s="1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 s="14" customFormat="1" ht="16.5" thickBot="1" x14ac:dyDescent="0.3">
      <c r="A28" s="1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 s="14" customFormat="1" ht="16.5" thickBot="1" x14ac:dyDescent="0.3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 s="14" customFormat="1" ht="16.5" thickBot="1" x14ac:dyDescent="0.3">
      <c r="A30" s="1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 s="14" customFormat="1" ht="16.5" thickBot="1" x14ac:dyDescent="0.3">
      <c r="A31" s="1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 s="14" customFormat="1" ht="16.5" thickBot="1" x14ac:dyDescent="0.3">
      <c r="A32" s="1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5" s="8" customFormat="1" ht="16.5" thickBot="1" x14ac:dyDescent="0.3">
      <c r="A33" s="7"/>
      <c r="B33" s="4"/>
      <c r="C33" s="4"/>
      <c r="D33" s="4"/>
      <c r="E33" s="4"/>
      <c r="F33" s="4"/>
      <c r="G33" s="4"/>
      <c r="H33" s="4"/>
      <c r="I33" s="3"/>
      <c r="J33" s="4"/>
      <c r="K33" s="10"/>
      <c r="L33" s="10"/>
      <c r="M33" s="4"/>
      <c r="N33" s="4"/>
      <c r="O33" s="10"/>
      <c r="P33" s="4"/>
      <c r="Q33" s="4"/>
      <c r="R33" s="4"/>
      <c r="S33" s="13"/>
      <c r="T33" s="3"/>
      <c r="U33" s="4"/>
      <c r="V33" s="4"/>
      <c r="W33" s="4"/>
      <c r="X33" s="4"/>
      <c r="Y33" s="13"/>
      <c r="Z33" s="3"/>
      <c r="AA33" s="4"/>
      <c r="AB33" s="3"/>
      <c r="AC33" s="4"/>
      <c r="AD33" s="10"/>
      <c r="AE33" s="10"/>
      <c r="AF33" s="4"/>
      <c r="AG33" s="4"/>
      <c r="AH33" s="13"/>
      <c r="AI33" s="4"/>
      <c r="AJ33" s="4"/>
      <c r="AK33" s="4"/>
      <c r="AL33" s="4"/>
      <c r="AM33" s="4"/>
      <c r="AN33" s="4"/>
      <c r="AO33" s="4"/>
      <c r="AP33" s="4"/>
      <c r="AQ33" s="4"/>
      <c r="AR33" s="13"/>
      <c r="AS33" s="4"/>
      <c r="AT33" s="4"/>
      <c r="AU33" s="4"/>
      <c r="AV33" s="4"/>
      <c r="AW33" s="4"/>
      <c r="AX33" s="4"/>
      <c r="AY33" s="4"/>
      <c r="AZ33" s="4"/>
      <c r="BA33" s="4"/>
      <c r="BB33" s="13"/>
      <c r="BC3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2023-02-07T08:13:43Z</dcterms:modified>
</cp:coreProperties>
</file>