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nefedovasp\Desktop\2023-2024 Нефедова\Заявки на сайт\20,06,2024 молоко и вода\"/>
    </mc:Choice>
  </mc:AlternateContent>
  <xr:revisionPtr revIDLastSave="0" documentId="13_ncr:1_{980A236A-E3D5-4A01-A413-11EEAF2B950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2" sheetId="1" r:id="rId1"/>
  </sheets>
  <definedNames>
    <definedName name="_xlnm._FilterDatabase" localSheetId="0" hidden="1">Лист2!$A$1:$F$51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" l="1"/>
  <c r="A7" i="1"/>
  <c r="A17" i="1"/>
  <c r="A8" i="1"/>
  <c r="A22" i="1"/>
  <c r="A3" i="1"/>
  <c r="A2" i="1"/>
  <c r="A5" i="1"/>
  <c r="A16" i="1"/>
  <c r="A9" i="1"/>
  <c r="A19" i="1"/>
  <c r="A26" i="1"/>
  <c r="A6" i="1"/>
  <c r="A4" i="1"/>
  <c r="A20" i="1"/>
  <c r="A21" i="1"/>
  <c r="A11" i="1"/>
  <c r="A18" i="1"/>
  <c r="A12" i="1"/>
  <c r="A25" i="1"/>
  <c r="A23" i="1"/>
  <c r="A24" i="1"/>
  <c r="A15" i="1"/>
  <c r="A13" i="1"/>
  <c r="A14" i="1"/>
</calcChain>
</file>

<file path=xl/sharedStrings.xml><?xml version="1.0" encoding="utf-8"?>
<sst xmlns="http://schemas.openxmlformats.org/spreadsheetml/2006/main" count="53" uniqueCount="52">
  <si>
    <t>ИНН</t>
  </si>
  <si>
    <t>Наименование</t>
  </si>
  <si>
    <t>Адрес</t>
  </si>
  <si>
    <t>ООО МИНИМАРКЕТ</t>
  </si>
  <si>
    <t>666036, ИРКУТСКАЯ ОБЛ, ШЕЛЕХОВ Г, 4-Й МКР, ДОМ 29, КВ 36</t>
  </si>
  <si>
    <t>ООО МАНДАРИН РИТЕЙЛ</t>
  </si>
  <si>
    <t>666035, РОССИЯ, ИРКУТСКАЯ ОБЛАСТЬ, М.Р-Н ШЕЛЕХОВСКИЙ, Г ШЕЛЕХОВ, Г.П. ШЕЛЕХОВСКОЕ, МКР. 1-Й, Д. 45, ПОМЕЩ. 7А</t>
  </si>
  <si>
    <t>ООО ОДИНЕЦ</t>
  </si>
  <si>
    <t>666037, ИРКУТСКАЯ ОБЛАСТЬ, М.Р-Н ШЕЛЕХОВСКИЙ, Г ШЕЛЕХОВ, Г.П. ШЕЛЕХОВСКОЕ, ПР-КТ СТРОИТЕЛЕЙ И МОНТАЖНИКОВ, Д. 7</t>
  </si>
  <si>
    <t>ООО РАЗВИТИЕ</t>
  </si>
  <si>
    <t>ООО ЭКОНОМ ПЛЮС</t>
  </si>
  <si>
    <t>666036, ИРКУТСКАЯ ОБЛ, ШЕЛЕХОВ Г, 4-Й МКР, ДОМ 37, КВ 388</t>
  </si>
  <si>
    <t>ООО ФП ШЕЛЕХОВ</t>
  </si>
  <si>
    <t>666036, ИРКУТСКАЯ ОБЛ, ШЕЛЕХОВ Г, 4-Й МКР, ДОМ 40А</t>
  </si>
  <si>
    <t>ООО Я ЗДОРОВ!</t>
  </si>
  <si>
    <t>666021, РОССИЯ, ИРКУТСКАЯ ОБЛАСТЬ, М.Р-Н ШЕЛЕХОВСКИЙ, С БАКЛАШИ, С.П. БАКЛАШИНСКОЕ, УЛ 3-Я ТЕПЛИЧНАЯ, Д. 6А</t>
  </si>
  <si>
    <t>ООО МАЙК-ПЛЮС</t>
  </si>
  <si>
    <t>666035, ИРКУТСКАЯ ОБЛ, ШЕЛЕХОВ Г, 1-Й МКР, ДОМ 17, КВ 79</t>
  </si>
  <si>
    <t>ООО РЕГИОНЫ ЭКО-ХИМ</t>
  </si>
  <si>
    <t>666037, ИРКУТСКАЯ ОБЛ, ШЕЛЕХОВ Г, СТРОИТЕЛЕЙ И МОНТАЖНИКОВ ПР-КТ, ЗД 15А, ОФ 102</t>
  </si>
  <si>
    <t>ООО ЕРМАК</t>
  </si>
  <si>
    <t>ООО ВЕЛЕС</t>
  </si>
  <si>
    <t>ООО МАГ 102</t>
  </si>
  <si>
    <t>366108, ЧЕЧЕНСКАЯ РЕСП, ШЕЛКОВСКОЙ Р-Н, ШЕЛКОВСКАЯ СТ-ЦА, ИМ Р.МАЖАТОВА УЛ, ДОМ 1Б, ОФ 10</t>
  </si>
  <si>
    <t>ООО ТОРГОВАЯ ФИРМА МЕРКУРИЙ</t>
  </si>
  <si>
    <t>666036, ИРКУТСКАЯ ОБЛ, ШЕЛЕХОВ Г, 4-Й МКР, ДОМ 37Б</t>
  </si>
  <si>
    <t>ООО ТД ШЕЛЕХОВ</t>
  </si>
  <si>
    <t>666032, ИРКУТСКАЯ ОБЛАСТЬ, М.Р-Н ШЕЛЕХОВСКИЙ, Г ШЕЛЕХОВ, Г.П. ШЕЛЕХОВСКОЕ, КВ-Л 18-Й, Д. 9</t>
  </si>
  <si>
    <t>ООО АЛЕН</t>
  </si>
  <si>
    <t>666034, ИРКУТСКАЯ ОБЛ, ШЕЛЕХОВ Г, 6-Й КВ-Л, ДОМ 1</t>
  </si>
  <si>
    <t>ООО ВОЛНА</t>
  </si>
  <si>
    <t>666026, ИРКУТСКАЯ ОБЛАСТЬ, М.Р-Н ШЕЛЕХОВСКИЙ, П ЧИСТЫЕ КЛЮЧИ, С.П. БАКЛАШИНСКОЕ, ЗД. 16</t>
  </si>
  <si>
    <t>ПТК БАКЛАШИНСКИЙ</t>
  </si>
  <si>
    <t>666021, ИРКУТСКАЯ ОБЛ, ШЕЛЕХОВСКИЙ Р-Н, БАКЛАШИ С, АНГАРСКАЯ УЛ, ДОМ 73</t>
  </si>
  <si>
    <t>ООО РОС</t>
  </si>
  <si>
    <t>666037, ИРКУТСКАЯ ОБЛ, ШЕЛЕХОВ Г, ПРИВОКЗАЛЬНЫЙ МКР, ДОМ 8, КОРП А</t>
  </si>
  <si>
    <t>666034, ИРКУТСКАЯ ОБЛ, ШЕЛЕХОВ Г, 5-Й КВ-Л, ДОМ 25, КВ 5</t>
  </si>
  <si>
    <t>ООО ПОПУТЧИК</t>
  </si>
  <si>
    <t>666025, ИРКУТСКАЯ ОБЛ, ШЕЛЕХОВСКИЙ Р-Н, МОТЫ С, МАГИСТРАЛЬНАЯ УЛ, ДОМ 31</t>
  </si>
  <si>
    <t>666021, ИРКУТСКАЯ ОБЛ, ШЕЛЕХОВСКИЙ Р-Н, БАКЛАШИ С, ЛУГОВАЯ УЛ, ДОМ 2</t>
  </si>
  <si>
    <t>МУП ЦРА № 167</t>
  </si>
  <si>
    <t>666034, ИРКУТСКАЯ ОБЛ, ШЕЛЕХОВ Г, 8-Й КВ-Л, ДОМ 13</t>
  </si>
  <si>
    <t>ООО  ТАНДЕМ</t>
  </si>
  <si>
    <t>666035, ИРКУТСКАЯ ОБЛ, ШЕЛЕХОВ Г, 1-Й МКР, ДОМ 45</t>
  </si>
  <si>
    <t>ООО ФАРМЭКСПРЕСС</t>
  </si>
  <si>
    <t>ООО ДИАЛОГ</t>
  </si>
  <si>
    <t>666036, ИРКУТСКАЯ ОБЛ, ШЕЛЕХОВ Г, 4-Й МКР, ДОМ 37, 42</t>
  </si>
  <si>
    <t>666036, ИРКУТСКАЯ ОБЛ, ШЕЛЕХОВ Г, 4-Й (4-Й МКР.) МКР, ДОМ 78, КОРП А</t>
  </si>
  <si>
    <t>ООО ВОСХОД</t>
  </si>
  <si>
    <t>666014, ИРКУТСКАЯ ОБЛ, ШЕЛЕХОВСКИЙ Р-Н, БОЛЬШОЙ ЛУГ П, КОМСОМОЛЬСКАЯ УЛ, ДОМ 63А</t>
  </si>
  <si>
    <t>ООО КАРТ БЛАНШ</t>
  </si>
  <si>
    <t>666034, ИРКУТСКАЯ ОБЛ, ШЕЛЕХОВ Г, 4-Й КВ-Л, ДОМ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</si>
</sst>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scheme val="minor"/>
    </font>
    <font>
      <sz val="14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workbookViewId="0">
      <selection activeCell="A2" sqref="A2:C26"/>
    </sheetView>
  </sheetViews>
  <sheetFormatPr defaultRowHeight="18" x14ac:dyDescent="0.35"/>
  <cols>
    <col min="1" max="1" width="15.8984375" style="1" customWidth="1"/>
    <col min="2" max="2" width="48" style="2" customWidth="1"/>
    <col min="3" max="3" width="89.296875" style="2" customWidth="1"/>
  </cols>
  <sheetData>
    <row r="1" spans="1:3" ht="36.75" customHeight="1" x14ac:dyDescent="0.35">
      <c r="A1" s="3" t="s">
        <v>0</v>
      </c>
      <c r="B1" s="4" t="s">
        <v>1</v>
      </c>
      <c r="C1" s="4" t="s">
        <v>2</v>
      </c>
    </row>
    <row r="2" spans="1:3" x14ac:dyDescent="0.35">
      <c r="A2" s="5" t="str">
        <f>"3821001306"</f>
        <v>3821001306</v>
      </c>
      <c r="B2" s="6" t="s">
        <v>40</v>
      </c>
      <c r="C2" s="6" t="s">
        <v>41</v>
      </c>
    </row>
    <row r="3" spans="1:3" x14ac:dyDescent="0.35">
      <c r="A3" s="5" t="str">
        <f>"3821009898"</f>
        <v>3821009898</v>
      </c>
      <c r="B3" s="6" t="s">
        <v>42</v>
      </c>
      <c r="C3" s="6" t="s">
        <v>43</v>
      </c>
    </row>
    <row r="4" spans="1:3" x14ac:dyDescent="0.35">
      <c r="A4" s="5" t="str">
        <f>"3821001881"</f>
        <v>3821001881</v>
      </c>
      <c r="B4" s="6" t="s">
        <v>28</v>
      </c>
      <c r="C4" s="6" t="s">
        <v>29</v>
      </c>
    </row>
    <row r="5" spans="1:3" ht="36" x14ac:dyDescent="0.35">
      <c r="A5" s="5" t="str">
        <f>"3848001487"</f>
        <v>3848001487</v>
      </c>
      <c r="B5" s="6" t="s">
        <v>21</v>
      </c>
      <c r="C5" s="6" t="s">
        <v>39</v>
      </c>
    </row>
    <row r="6" spans="1:3" ht="36" x14ac:dyDescent="0.35">
      <c r="A6" s="5" t="str">
        <f>"3821003695"</f>
        <v>3821003695</v>
      </c>
      <c r="B6" s="6" t="s">
        <v>30</v>
      </c>
      <c r="C6" s="6" t="s">
        <v>31</v>
      </c>
    </row>
    <row r="7" spans="1:3" ht="36" x14ac:dyDescent="0.35">
      <c r="A7" s="5" t="str">
        <f>"3848001670"</f>
        <v>3848001670</v>
      </c>
      <c r="B7" s="6" t="s">
        <v>48</v>
      </c>
      <c r="C7" s="6" t="s">
        <v>49</v>
      </c>
    </row>
    <row r="8" spans="1:3" x14ac:dyDescent="0.35">
      <c r="A8" s="5" t="str">
        <f>"3821013012"</f>
        <v>3821013012</v>
      </c>
      <c r="B8" s="6" t="s">
        <v>45</v>
      </c>
      <c r="C8" s="6" t="s">
        <v>46</v>
      </c>
    </row>
    <row r="9" spans="1:3" x14ac:dyDescent="0.35">
      <c r="A9" s="5" t="str">
        <f>"3821013742"</f>
        <v>3821013742</v>
      </c>
      <c r="B9" s="6" t="s">
        <v>20</v>
      </c>
      <c r="C9" s="6" t="s">
        <v>36</v>
      </c>
    </row>
    <row r="10" spans="1:3" x14ac:dyDescent="0.35">
      <c r="A10" s="5" t="str">
        <f>"3848003420"</f>
        <v>3848003420</v>
      </c>
      <c r="B10" s="6" t="s">
        <v>50</v>
      </c>
      <c r="C10" s="6" t="s">
        <v>51</v>
      </c>
    </row>
    <row r="11" spans="1:3" ht="36" x14ac:dyDescent="0.35">
      <c r="A11" s="5" t="str">
        <f>"3819011096"</f>
        <v>3819011096</v>
      </c>
      <c r="B11" s="6" t="s">
        <v>22</v>
      </c>
      <c r="C11" s="6" t="s">
        <v>23</v>
      </c>
    </row>
    <row r="12" spans="1:3" x14ac:dyDescent="0.35">
      <c r="A12" s="5" t="str">
        <f>"3810334864"</f>
        <v>3810334864</v>
      </c>
      <c r="B12" s="6" t="s">
        <v>16</v>
      </c>
      <c r="C12" s="6" t="s">
        <v>17</v>
      </c>
    </row>
    <row r="13" spans="1:3" ht="36" x14ac:dyDescent="0.35">
      <c r="A13" s="5" t="str">
        <f>"3810086555"</f>
        <v>3810086555</v>
      </c>
      <c r="B13" s="6" t="s">
        <v>5</v>
      </c>
      <c r="C13" s="6" t="s">
        <v>6</v>
      </c>
    </row>
    <row r="14" spans="1:3" x14ac:dyDescent="0.35">
      <c r="A14" s="5" t="str">
        <f>"3810067827"</f>
        <v>3810067827</v>
      </c>
      <c r="B14" s="6" t="s">
        <v>3</v>
      </c>
      <c r="C14" s="6" t="s">
        <v>4</v>
      </c>
    </row>
    <row r="15" spans="1:3" ht="36" x14ac:dyDescent="0.35">
      <c r="A15" s="5" t="str">
        <f>"3810329053"</f>
        <v>3810329053</v>
      </c>
      <c r="B15" s="6" t="s">
        <v>7</v>
      </c>
      <c r="C15" s="6" t="s">
        <v>8</v>
      </c>
    </row>
    <row r="16" spans="1:3" ht="36" x14ac:dyDescent="0.35">
      <c r="A16" s="5" t="str">
        <f>"3821014070"</f>
        <v>3821014070</v>
      </c>
      <c r="B16" s="6" t="s">
        <v>37</v>
      </c>
      <c r="C16" s="6" t="s">
        <v>38</v>
      </c>
    </row>
    <row r="17" spans="1:3" x14ac:dyDescent="0.35">
      <c r="A17" s="5" t="str">
        <f>"3821013848"</f>
        <v>3821013848</v>
      </c>
      <c r="B17" s="6" t="s">
        <v>9</v>
      </c>
      <c r="C17" s="6" t="s">
        <v>47</v>
      </c>
    </row>
    <row r="18" spans="1:3" ht="36" x14ac:dyDescent="0.35">
      <c r="A18" s="5" t="str">
        <f>"3812083912"</f>
        <v>3812083912</v>
      </c>
      <c r="B18" s="6" t="s">
        <v>18</v>
      </c>
      <c r="C18" s="6" t="s">
        <v>19</v>
      </c>
    </row>
    <row r="19" spans="1:3" x14ac:dyDescent="0.35">
      <c r="A19" s="5" t="str">
        <f>"3821009658"</f>
        <v>3821009658</v>
      </c>
      <c r="B19" s="6" t="s">
        <v>34</v>
      </c>
      <c r="C19" s="6" t="s">
        <v>35</v>
      </c>
    </row>
    <row r="20" spans="1:3" ht="36" x14ac:dyDescent="0.35">
      <c r="A20" s="5" t="str">
        <f>"3821001698"</f>
        <v>3821001698</v>
      </c>
      <c r="B20" s="6" t="s">
        <v>26</v>
      </c>
      <c r="C20" s="6" t="s">
        <v>27</v>
      </c>
    </row>
    <row r="21" spans="1:3" x14ac:dyDescent="0.35">
      <c r="A21" s="5" t="str">
        <f>"3821001338"</f>
        <v>3821001338</v>
      </c>
      <c r="B21" s="6" t="s">
        <v>24</v>
      </c>
      <c r="C21" s="6" t="s">
        <v>25</v>
      </c>
    </row>
    <row r="22" spans="1:3" x14ac:dyDescent="0.35">
      <c r="A22" s="5" t="str">
        <f>"3821011030"</f>
        <v>3821011030</v>
      </c>
      <c r="B22" s="6" t="s">
        <v>44</v>
      </c>
      <c r="C22" s="6" t="s">
        <v>43</v>
      </c>
    </row>
    <row r="23" spans="1:3" x14ac:dyDescent="0.35">
      <c r="A23" s="5" t="str">
        <f>"3810077617"</f>
        <v>3810077617</v>
      </c>
      <c r="B23" s="6" t="s">
        <v>12</v>
      </c>
      <c r="C23" s="6" t="s">
        <v>13</v>
      </c>
    </row>
    <row r="24" spans="1:3" x14ac:dyDescent="0.35">
      <c r="A24" s="5" t="str">
        <f>"3810072672"</f>
        <v>3810072672</v>
      </c>
      <c r="B24" s="6" t="s">
        <v>10</v>
      </c>
      <c r="C24" s="6" t="s">
        <v>11</v>
      </c>
    </row>
    <row r="25" spans="1:3" ht="36" x14ac:dyDescent="0.35">
      <c r="A25" s="5" t="str">
        <f>"3810087012"</f>
        <v>3810087012</v>
      </c>
      <c r="B25" s="6" t="s">
        <v>14</v>
      </c>
      <c r="C25" s="6" t="s">
        <v>15</v>
      </c>
    </row>
    <row r="26" spans="1:3" ht="36" x14ac:dyDescent="0.35">
      <c r="A26" s="5" t="str">
        <f>"3821004970"</f>
        <v>3821004970</v>
      </c>
      <c r="B26" s="6" t="s">
        <v>32</v>
      </c>
      <c r="C26" s="6" t="s">
        <v>33</v>
      </c>
    </row>
  </sheetData>
  <autoFilter ref="A1:F51" xr:uid="{00000000-0009-0000-0000-000000000000}"/>
  <sortState xmlns:xlrd2="http://schemas.microsoft.com/office/spreadsheetml/2017/richdata2" ref="A2:C26">
    <sortCondition ref="B2:B26"/>
  </sortState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Нефедова Светлана Павловна</cp:lastModifiedBy>
  <cp:revision>6</cp:revision>
  <dcterms:created xsi:type="dcterms:W3CDTF">2024-05-30T14:51:04Z</dcterms:created>
  <dcterms:modified xsi:type="dcterms:W3CDTF">2024-06-20T02:52:17Z</dcterms:modified>
</cp:coreProperties>
</file>